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3040" windowHeight="8676"/>
  </bookViews>
  <sheets>
    <sheet name="Listado" sheetId="3" r:id="rId1"/>
  </sheets>
  <definedNames>
    <definedName name="_xlnm._FilterDatabase" localSheetId="0" hidden="1">Listado!$B$10:$K$288</definedName>
    <definedName name="_xlnm.Print_Area" localSheetId="0">Listado!$B$2:$K$375</definedName>
    <definedName name="_xlnm.Print_Titles" localSheetId="0">Listado!$2:$10</definedName>
  </definedNames>
  <calcPr calcId="152511"/>
</workbook>
</file>

<file path=xl/calcChain.xml><?xml version="1.0" encoding="utf-8"?>
<calcChain xmlns="http://schemas.openxmlformats.org/spreadsheetml/2006/main">
  <c r="K382" i="3" l="1"/>
  <c r="K381" i="3"/>
  <c r="K380" i="3"/>
  <c r="K379" i="3" l="1"/>
  <c r="K378" i="3" l="1"/>
  <c r="K383" i="3" l="1"/>
  <c r="K384" i="3"/>
  <c r="K385" i="3"/>
  <c r="K386" i="3"/>
  <c r="K376" i="3" l="1"/>
  <c r="K377" i="3"/>
  <c r="K375" i="3" l="1"/>
  <c r="K374" i="3" l="1"/>
  <c r="K373" i="3" l="1"/>
  <c r="K372" i="3"/>
  <c r="K370" i="3"/>
  <c r="K369" i="3" l="1"/>
  <c r="K368" i="3" l="1"/>
  <c r="K366" i="3" l="1"/>
  <c r="K367" i="3"/>
  <c r="K365" i="3" l="1"/>
  <c r="K364" i="3" l="1"/>
  <c r="K363" i="3" l="1"/>
  <c r="K362" i="3"/>
  <c r="K361" i="3" l="1"/>
  <c r="K296" i="3" l="1"/>
  <c r="K359" i="3" l="1"/>
  <c r="K360" i="3"/>
  <c r="K357" i="3" l="1"/>
  <c r="K356" i="3" l="1"/>
  <c r="K355" i="3" l="1"/>
  <c r="K64" i="3" l="1"/>
  <c r="K354" i="3" l="1"/>
  <c r="K358" i="3" l="1"/>
  <c r="K353" i="3" l="1"/>
  <c r="K352" i="3" l="1"/>
  <c r="K351" i="3" l="1"/>
  <c r="K350" i="3"/>
  <c r="AB123" i="3" l="1"/>
  <c r="AC123" i="3" s="1"/>
  <c r="AD123" i="3" s="1"/>
  <c r="K123" i="3"/>
  <c r="K349" i="3" l="1"/>
  <c r="K348" i="3" l="1"/>
  <c r="K13" i="3" l="1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50" i="3" s="1"/>
  <c r="K48" i="3"/>
  <c r="K49" i="3"/>
  <c r="K51" i="3"/>
  <c r="K52" i="3"/>
  <c r="K53" i="3"/>
  <c r="K56" i="3"/>
  <c r="K59" i="3"/>
  <c r="K60" i="3"/>
  <c r="K62" i="3"/>
  <c r="K63" i="3" s="1"/>
  <c r="K66" i="3"/>
  <c r="K65" i="3" s="1"/>
  <c r="K67" i="3"/>
  <c r="K68" i="3"/>
  <c r="K69" i="3"/>
  <c r="K70" i="3"/>
  <c r="K71" i="3"/>
  <c r="K72" i="3"/>
  <c r="K73" i="3"/>
  <c r="K74" i="3"/>
  <c r="K75" i="3" s="1"/>
  <c r="K76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 s="1"/>
  <c r="K101" i="3"/>
  <c r="K103" i="3"/>
  <c r="K104" i="3"/>
  <c r="K105" i="3"/>
  <c r="K106" i="3"/>
  <c r="K107" i="3"/>
  <c r="K108" i="3"/>
  <c r="K111" i="3"/>
  <c r="K112" i="3"/>
  <c r="K113" i="3"/>
  <c r="K114" i="3"/>
  <c r="K117" i="3"/>
  <c r="K118" i="3"/>
  <c r="K119" i="3"/>
  <c r="K120" i="3"/>
  <c r="K121" i="3"/>
  <c r="K122" i="3"/>
  <c r="K124" i="3"/>
  <c r="K125" i="3"/>
  <c r="K126" i="3"/>
  <c r="K127" i="3"/>
  <c r="K128" i="3"/>
  <c r="K129" i="3"/>
  <c r="K130" i="3"/>
  <c r="K131" i="3"/>
  <c r="K132" i="3" s="1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5" i="3"/>
  <c r="K156" i="3"/>
  <c r="K157" i="3"/>
  <c r="K158" i="3" s="1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 s="1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90" i="3"/>
  <c r="K289" i="3" s="1"/>
  <c r="K291" i="3"/>
  <c r="K292" i="3"/>
  <c r="K293" i="3"/>
  <c r="K294" i="3"/>
  <c r="K295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 s="1"/>
  <c r="K314" i="3"/>
  <c r="K315" i="3"/>
  <c r="K316" i="3"/>
  <c r="K317" i="3" s="1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2" i="3"/>
  <c r="K371" i="3" s="1"/>
  <c r="K333" i="3"/>
  <c r="K334" i="3"/>
  <c r="K335" i="3"/>
  <c r="K336" i="3"/>
  <c r="K337" i="3"/>
  <c r="K338" i="3"/>
  <c r="K339" i="3"/>
  <c r="K340" i="3" s="1"/>
  <c r="K341" i="3"/>
  <c r="K342" i="3"/>
  <c r="K343" i="3"/>
  <c r="K344" i="3"/>
  <c r="K345" i="3"/>
  <c r="K346" i="3"/>
  <c r="K347" i="3"/>
  <c r="K12" i="3"/>
  <c r="K11" i="3"/>
  <c r="K102" i="3" l="1"/>
  <c r="K54" i="3"/>
  <c r="K153" i="3"/>
  <c r="K77" i="3"/>
  <c r="K55" i="3"/>
  <c r="K57" i="3"/>
  <c r="K61" i="3"/>
  <c r="K58" i="3"/>
  <c r="K110" i="3"/>
  <c r="K109" i="3"/>
  <c r="K116" i="3"/>
  <c r="K115" i="3"/>
  <c r="L331" i="3"/>
  <c r="K331" i="3" s="1"/>
  <c r="K207" i="3" l="1"/>
  <c r="K208" i="3" s="1"/>
  <c r="K154" i="3"/>
  <c r="K159" i="3" s="1"/>
  <c r="K160" i="3" s="1"/>
  <c r="BO12" i="3"/>
  <c r="BP12" i="3" s="1"/>
  <c r="BO13" i="3"/>
  <c r="BP13" i="3" s="1"/>
  <c r="BO14" i="3"/>
  <c r="BP14" i="3" s="1"/>
  <c r="BO15" i="3"/>
  <c r="BP15" i="3" s="1"/>
  <c r="BO16" i="3"/>
  <c r="BP16" i="3" s="1"/>
  <c r="BO17" i="3"/>
  <c r="BP17" i="3" s="1"/>
  <c r="BO18" i="3"/>
  <c r="BP18" i="3" s="1"/>
  <c r="BO19" i="3"/>
  <c r="BP19" i="3" s="1"/>
  <c r="BO20" i="3"/>
  <c r="BP20" i="3" s="1"/>
  <c r="BO21" i="3"/>
  <c r="BP21" i="3" s="1"/>
  <c r="BO22" i="3"/>
  <c r="BP22" i="3" s="1"/>
  <c r="BO23" i="3"/>
  <c r="BP23" i="3" s="1"/>
  <c r="BO24" i="3"/>
  <c r="BP24" i="3" s="1"/>
  <c r="BO25" i="3"/>
  <c r="BP25" i="3" s="1"/>
  <c r="BO26" i="3"/>
  <c r="BP26" i="3" s="1"/>
  <c r="BO27" i="3"/>
  <c r="BP27" i="3" s="1"/>
  <c r="BO28" i="3"/>
  <c r="BP28" i="3" s="1"/>
  <c r="BO29" i="3"/>
  <c r="BP29" i="3" s="1"/>
  <c r="BO30" i="3"/>
  <c r="BP30" i="3" s="1"/>
  <c r="BO31" i="3"/>
  <c r="BP31" i="3" s="1"/>
  <c r="BO32" i="3"/>
  <c r="BP32" i="3" s="1"/>
  <c r="BO33" i="3"/>
  <c r="BP33" i="3" s="1"/>
  <c r="BO34" i="3"/>
  <c r="BP34" i="3" s="1"/>
  <c r="BO35" i="3"/>
  <c r="BP35" i="3" s="1"/>
  <c r="BO36" i="3"/>
  <c r="BP36" i="3" s="1"/>
  <c r="BO37" i="3"/>
  <c r="BP37" i="3" s="1"/>
  <c r="BO38" i="3"/>
  <c r="BP38" i="3" s="1"/>
  <c r="BO39" i="3"/>
  <c r="BP39" i="3" s="1"/>
  <c r="BO40" i="3"/>
  <c r="BP40" i="3" s="1"/>
  <c r="BO41" i="3"/>
  <c r="BP41" i="3" s="1"/>
  <c r="BO42" i="3"/>
  <c r="BP42" i="3" s="1"/>
  <c r="BO43" i="3"/>
  <c r="BP43" i="3" s="1"/>
  <c r="BO44" i="3"/>
  <c r="BP44" i="3" s="1"/>
  <c r="BO45" i="3"/>
  <c r="BP45" i="3" s="1"/>
  <c r="BO46" i="3"/>
  <c r="BP46" i="3" s="1"/>
  <c r="BO47" i="3"/>
  <c r="BP47" i="3" s="1"/>
  <c r="BO48" i="3"/>
  <c r="BP48" i="3" s="1"/>
  <c r="BO49" i="3"/>
  <c r="BP49" i="3" s="1"/>
  <c r="BO50" i="3"/>
  <c r="BP50" i="3" s="1"/>
  <c r="BO51" i="3"/>
  <c r="BP51" i="3" s="1"/>
  <c r="BO52" i="3"/>
  <c r="BP52" i="3" s="1"/>
  <c r="BO53" i="3"/>
  <c r="BP53" i="3" s="1"/>
  <c r="BO54" i="3"/>
  <c r="BP54" i="3" s="1"/>
  <c r="BO55" i="3"/>
  <c r="BP55" i="3" s="1"/>
  <c r="BO56" i="3"/>
  <c r="BP56" i="3" s="1"/>
  <c r="BO57" i="3"/>
  <c r="BP57" i="3" s="1"/>
  <c r="BO58" i="3"/>
  <c r="BP58" i="3" s="1"/>
  <c r="BO59" i="3"/>
  <c r="BP59" i="3" s="1"/>
  <c r="BO60" i="3"/>
  <c r="BP60" i="3" s="1"/>
  <c r="BO61" i="3"/>
  <c r="BP61" i="3" s="1"/>
  <c r="BO62" i="3"/>
  <c r="BP62" i="3" s="1"/>
  <c r="BO63" i="3"/>
  <c r="BP63" i="3" s="1"/>
  <c r="BO64" i="3"/>
  <c r="BP64" i="3" s="1"/>
  <c r="BO65" i="3"/>
  <c r="BP65" i="3" s="1"/>
  <c r="BO66" i="3"/>
  <c r="BP66" i="3" s="1"/>
  <c r="BO67" i="3"/>
  <c r="BP67" i="3" s="1"/>
  <c r="BO68" i="3"/>
  <c r="BP68" i="3" s="1"/>
  <c r="BO69" i="3"/>
  <c r="BP69" i="3" s="1"/>
  <c r="BO70" i="3"/>
  <c r="BP70" i="3" s="1"/>
  <c r="BO71" i="3"/>
  <c r="BP71" i="3" s="1"/>
  <c r="BO72" i="3"/>
  <c r="BP72" i="3" s="1"/>
  <c r="BO73" i="3"/>
  <c r="BP73" i="3" s="1"/>
  <c r="BO74" i="3"/>
  <c r="BP74" i="3" s="1"/>
  <c r="BO75" i="3"/>
  <c r="BP75" i="3" s="1"/>
  <c r="BO76" i="3"/>
  <c r="BP76" i="3" s="1"/>
  <c r="BO77" i="3"/>
  <c r="BP77" i="3" s="1"/>
  <c r="BO78" i="3"/>
  <c r="BP78" i="3" s="1"/>
  <c r="BO79" i="3"/>
  <c r="BP79" i="3" s="1"/>
  <c r="BO80" i="3"/>
  <c r="BP80" i="3" s="1"/>
  <c r="BO81" i="3"/>
  <c r="BP81" i="3" s="1"/>
  <c r="BO82" i="3"/>
  <c r="BP82" i="3" s="1"/>
  <c r="BO83" i="3"/>
  <c r="BP83" i="3" s="1"/>
  <c r="BO84" i="3"/>
  <c r="BP84" i="3" s="1"/>
  <c r="BO85" i="3"/>
  <c r="BP85" i="3" s="1"/>
  <c r="BO86" i="3"/>
  <c r="BP86" i="3" s="1"/>
  <c r="BO87" i="3"/>
  <c r="BP87" i="3" s="1"/>
  <c r="BO88" i="3"/>
  <c r="BP88" i="3" s="1"/>
  <c r="BO89" i="3"/>
  <c r="BP89" i="3" s="1"/>
  <c r="BO90" i="3"/>
  <c r="BP90" i="3" s="1"/>
  <c r="BO91" i="3"/>
  <c r="BP91" i="3" s="1"/>
  <c r="BO92" i="3"/>
  <c r="BP92" i="3" s="1"/>
  <c r="BO93" i="3"/>
  <c r="BP93" i="3" s="1"/>
  <c r="BO94" i="3"/>
  <c r="BP94" i="3" s="1"/>
  <c r="BO95" i="3"/>
  <c r="BP95" i="3" s="1"/>
  <c r="BO96" i="3"/>
  <c r="BP96" i="3" s="1"/>
  <c r="BO97" i="3"/>
  <c r="BP97" i="3" s="1"/>
  <c r="BO98" i="3"/>
  <c r="BP98" i="3" s="1"/>
  <c r="BO99" i="3"/>
  <c r="BP99" i="3" s="1"/>
  <c r="BO100" i="3"/>
  <c r="BP100" i="3" s="1"/>
  <c r="BO101" i="3"/>
  <c r="BP101" i="3" s="1"/>
  <c r="BO102" i="3"/>
  <c r="BP102" i="3" s="1"/>
  <c r="BO103" i="3"/>
  <c r="BP103" i="3" s="1"/>
  <c r="BO104" i="3"/>
  <c r="BP104" i="3" s="1"/>
  <c r="BO105" i="3"/>
  <c r="BP105" i="3" s="1"/>
  <c r="BO106" i="3"/>
  <c r="BP106" i="3" s="1"/>
  <c r="BO107" i="3"/>
  <c r="BP107" i="3" s="1"/>
  <c r="BO108" i="3"/>
  <c r="BP108" i="3" s="1"/>
  <c r="BO109" i="3"/>
  <c r="BP109" i="3" s="1"/>
  <c r="BO110" i="3"/>
  <c r="BP110" i="3" s="1"/>
  <c r="BO111" i="3"/>
  <c r="BP111" i="3" s="1"/>
  <c r="BO112" i="3"/>
  <c r="BP112" i="3" s="1"/>
  <c r="BO113" i="3"/>
  <c r="BP113" i="3" s="1"/>
  <c r="BO114" i="3"/>
  <c r="BP114" i="3" s="1"/>
  <c r="BO115" i="3"/>
  <c r="BP115" i="3" s="1"/>
  <c r="BO116" i="3"/>
  <c r="BP116" i="3" s="1"/>
  <c r="BO117" i="3"/>
  <c r="BP117" i="3" s="1"/>
  <c r="BO118" i="3"/>
  <c r="BP118" i="3" s="1"/>
  <c r="BO119" i="3"/>
  <c r="BP119" i="3" s="1"/>
  <c r="BO120" i="3"/>
  <c r="BP120" i="3" s="1"/>
  <c r="BO121" i="3"/>
  <c r="BP121" i="3" s="1"/>
  <c r="BO122" i="3"/>
  <c r="BP122" i="3" s="1"/>
  <c r="BO124" i="3"/>
  <c r="BP124" i="3" s="1"/>
  <c r="BO125" i="3"/>
  <c r="BP125" i="3" s="1"/>
  <c r="BO126" i="3"/>
  <c r="BP126" i="3" s="1"/>
  <c r="BO127" i="3"/>
  <c r="BP127" i="3" s="1"/>
  <c r="BO128" i="3"/>
  <c r="BP128" i="3" s="1"/>
  <c r="BO129" i="3"/>
  <c r="BP129" i="3" s="1"/>
  <c r="BO130" i="3"/>
  <c r="BP130" i="3" s="1"/>
  <c r="BO131" i="3"/>
  <c r="BP131" i="3" s="1"/>
  <c r="BO132" i="3"/>
  <c r="BP132" i="3" s="1"/>
  <c r="BO133" i="3"/>
  <c r="BP133" i="3" s="1"/>
  <c r="BO134" i="3"/>
  <c r="BP134" i="3" s="1"/>
  <c r="BO135" i="3"/>
  <c r="BP135" i="3" s="1"/>
  <c r="BO136" i="3"/>
  <c r="BP136" i="3" s="1"/>
  <c r="BO137" i="3"/>
  <c r="BP137" i="3" s="1"/>
  <c r="BO138" i="3"/>
  <c r="BP138" i="3" s="1"/>
  <c r="BO139" i="3"/>
  <c r="BP139" i="3" s="1"/>
  <c r="BO140" i="3"/>
  <c r="BP140" i="3" s="1"/>
  <c r="BO141" i="3"/>
  <c r="BP141" i="3" s="1"/>
  <c r="BO142" i="3"/>
  <c r="BP142" i="3" s="1"/>
  <c r="BO143" i="3"/>
  <c r="BP143" i="3" s="1"/>
  <c r="BO144" i="3"/>
  <c r="BP144" i="3" s="1"/>
  <c r="BO145" i="3"/>
  <c r="BP145" i="3" s="1"/>
  <c r="BO146" i="3"/>
  <c r="BP146" i="3" s="1"/>
  <c r="BO147" i="3"/>
  <c r="BP147" i="3" s="1"/>
  <c r="BO148" i="3"/>
  <c r="BP148" i="3" s="1"/>
  <c r="BO149" i="3"/>
  <c r="BP149" i="3" s="1"/>
  <c r="BO150" i="3"/>
  <c r="BP150" i="3" s="1"/>
  <c r="BO151" i="3"/>
  <c r="BP151" i="3" s="1"/>
  <c r="BO152" i="3"/>
  <c r="BP152" i="3" s="1"/>
  <c r="BO153" i="3"/>
  <c r="BP153" i="3" s="1"/>
  <c r="BO154" i="3"/>
  <c r="BP154" i="3" s="1"/>
  <c r="BO155" i="3"/>
  <c r="BP155" i="3" s="1"/>
  <c r="BO156" i="3"/>
  <c r="BP156" i="3" s="1"/>
  <c r="BO157" i="3"/>
  <c r="BP157" i="3" s="1"/>
  <c r="BO158" i="3"/>
  <c r="BP158" i="3" s="1"/>
  <c r="BO159" i="3"/>
  <c r="BP159" i="3" s="1"/>
  <c r="BO160" i="3"/>
  <c r="BP160" i="3" s="1"/>
  <c r="BO161" i="3"/>
  <c r="BP161" i="3" s="1"/>
  <c r="BO162" i="3"/>
  <c r="BP162" i="3" s="1"/>
  <c r="BO163" i="3"/>
  <c r="BP163" i="3" s="1"/>
  <c r="BO164" i="3"/>
  <c r="BP164" i="3" s="1"/>
  <c r="BO165" i="3"/>
  <c r="BP165" i="3" s="1"/>
  <c r="BO166" i="3"/>
  <c r="BP166" i="3" s="1"/>
  <c r="BO167" i="3"/>
  <c r="BP167" i="3" s="1"/>
  <c r="BO168" i="3"/>
  <c r="BP168" i="3" s="1"/>
  <c r="BO169" i="3"/>
  <c r="BP169" i="3" s="1"/>
  <c r="BO170" i="3"/>
  <c r="BP170" i="3" s="1"/>
  <c r="BO171" i="3"/>
  <c r="BP171" i="3" s="1"/>
  <c r="BO172" i="3"/>
  <c r="BP172" i="3" s="1"/>
  <c r="BO173" i="3"/>
  <c r="BP173" i="3" s="1"/>
  <c r="BO174" i="3"/>
  <c r="BP174" i="3" s="1"/>
  <c r="BO175" i="3"/>
  <c r="BP175" i="3" s="1"/>
  <c r="BO176" i="3"/>
  <c r="BP176" i="3" s="1"/>
  <c r="BO177" i="3"/>
  <c r="BP177" i="3" s="1"/>
  <c r="BO178" i="3"/>
  <c r="BP178" i="3" s="1"/>
  <c r="BO179" i="3"/>
  <c r="BP179" i="3" s="1"/>
  <c r="BO180" i="3"/>
  <c r="BP180" i="3" s="1"/>
  <c r="BO181" i="3"/>
  <c r="BP181" i="3" s="1"/>
  <c r="BO182" i="3"/>
  <c r="BP182" i="3" s="1"/>
  <c r="BO183" i="3"/>
  <c r="BP183" i="3" s="1"/>
  <c r="BO184" i="3"/>
  <c r="BP184" i="3" s="1"/>
  <c r="BO185" i="3"/>
  <c r="BP185" i="3" s="1"/>
  <c r="BO186" i="3"/>
  <c r="BP186" i="3" s="1"/>
  <c r="BO187" i="3"/>
  <c r="BP187" i="3" s="1"/>
  <c r="BO188" i="3"/>
  <c r="BP188" i="3" s="1"/>
  <c r="BO189" i="3"/>
  <c r="BP189" i="3" s="1"/>
  <c r="BO190" i="3"/>
  <c r="BP190" i="3" s="1"/>
  <c r="BO191" i="3"/>
  <c r="BP191" i="3" s="1"/>
  <c r="BO192" i="3"/>
  <c r="BP192" i="3" s="1"/>
  <c r="BO193" i="3"/>
  <c r="BP193" i="3" s="1"/>
  <c r="BO194" i="3"/>
  <c r="BP194" i="3" s="1"/>
  <c r="BO195" i="3"/>
  <c r="BP195" i="3" s="1"/>
  <c r="BO196" i="3"/>
  <c r="BP196" i="3" s="1"/>
  <c r="BO197" i="3"/>
  <c r="BP197" i="3" s="1"/>
  <c r="BO198" i="3"/>
  <c r="BP198" i="3" s="1"/>
  <c r="BO199" i="3"/>
  <c r="BP199" i="3" s="1"/>
  <c r="BO200" i="3"/>
  <c r="BP200" i="3" s="1"/>
  <c r="BO201" i="3"/>
  <c r="BP201" i="3" s="1"/>
  <c r="BO202" i="3"/>
  <c r="BP202" i="3" s="1"/>
  <c r="BO203" i="3"/>
  <c r="BP203" i="3" s="1"/>
  <c r="BO204" i="3"/>
  <c r="BP204" i="3" s="1"/>
  <c r="BO205" i="3"/>
  <c r="BP205" i="3" s="1"/>
  <c r="BO206" i="3"/>
  <c r="BP206" i="3" s="1"/>
  <c r="BO207" i="3"/>
  <c r="BP207" i="3" s="1"/>
  <c r="BO208" i="3"/>
  <c r="BP208" i="3" s="1"/>
  <c r="BO209" i="3"/>
  <c r="BP209" i="3" s="1"/>
  <c r="BO210" i="3"/>
  <c r="BP210" i="3" s="1"/>
  <c r="BO211" i="3"/>
  <c r="BP211" i="3" s="1"/>
  <c r="BO212" i="3"/>
  <c r="BP212" i="3" s="1"/>
  <c r="BO213" i="3"/>
  <c r="BP213" i="3" s="1"/>
  <c r="BO214" i="3"/>
  <c r="BP214" i="3" s="1"/>
  <c r="BO215" i="3"/>
  <c r="BP215" i="3" s="1"/>
  <c r="BO216" i="3"/>
  <c r="BP216" i="3" s="1"/>
  <c r="BO217" i="3"/>
  <c r="BP217" i="3" s="1"/>
  <c r="BO218" i="3"/>
  <c r="BP218" i="3" s="1"/>
  <c r="BO219" i="3"/>
  <c r="BP219" i="3" s="1"/>
  <c r="BO220" i="3"/>
  <c r="BP220" i="3" s="1"/>
  <c r="BO221" i="3"/>
  <c r="BP221" i="3" s="1"/>
  <c r="BO222" i="3"/>
  <c r="BP222" i="3" s="1"/>
  <c r="BO223" i="3"/>
  <c r="BP223" i="3" s="1"/>
  <c r="BO224" i="3"/>
  <c r="BP224" i="3" s="1"/>
  <c r="BO225" i="3"/>
  <c r="BP225" i="3" s="1"/>
  <c r="BO226" i="3"/>
  <c r="BP226" i="3" s="1"/>
  <c r="BO227" i="3"/>
  <c r="BP227" i="3" s="1"/>
  <c r="BO228" i="3"/>
  <c r="BP228" i="3" s="1"/>
  <c r="BO229" i="3"/>
  <c r="BP229" i="3" s="1"/>
  <c r="BO230" i="3"/>
  <c r="BP230" i="3" s="1"/>
  <c r="BO231" i="3"/>
  <c r="BP231" i="3" s="1"/>
  <c r="BO232" i="3"/>
  <c r="BP232" i="3" s="1"/>
  <c r="BO233" i="3"/>
  <c r="BP233" i="3" s="1"/>
  <c r="BO234" i="3"/>
  <c r="BP234" i="3" s="1"/>
  <c r="BO235" i="3"/>
  <c r="BP235" i="3" s="1"/>
  <c r="BO236" i="3"/>
  <c r="BP236" i="3" s="1"/>
  <c r="BO237" i="3"/>
  <c r="BP237" i="3" s="1"/>
  <c r="BO238" i="3"/>
  <c r="BP238" i="3" s="1"/>
  <c r="BO239" i="3"/>
  <c r="BP239" i="3" s="1"/>
  <c r="BO240" i="3"/>
  <c r="BP240" i="3" s="1"/>
  <c r="BO241" i="3"/>
  <c r="BP241" i="3" s="1"/>
  <c r="BO242" i="3"/>
  <c r="BP242" i="3" s="1"/>
  <c r="BO243" i="3"/>
  <c r="BP243" i="3" s="1"/>
  <c r="BO244" i="3"/>
  <c r="BP244" i="3" s="1"/>
  <c r="BO245" i="3"/>
  <c r="BP245" i="3" s="1"/>
  <c r="BO246" i="3"/>
  <c r="BP246" i="3" s="1"/>
  <c r="BO247" i="3"/>
  <c r="BP247" i="3" s="1"/>
  <c r="BO248" i="3"/>
  <c r="BP248" i="3" s="1"/>
  <c r="BO249" i="3"/>
  <c r="BP249" i="3" s="1"/>
  <c r="BO250" i="3"/>
  <c r="BP250" i="3" s="1"/>
  <c r="BO251" i="3"/>
  <c r="BP251" i="3" s="1"/>
  <c r="BO252" i="3"/>
  <c r="BP252" i="3" s="1"/>
  <c r="BO253" i="3"/>
  <c r="BP253" i="3" s="1"/>
  <c r="BO254" i="3"/>
  <c r="BP254" i="3" s="1"/>
  <c r="BO255" i="3"/>
  <c r="BP255" i="3" s="1"/>
  <c r="BO256" i="3"/>
  <c r="BP256" i="3" s="1"/>
  <c r="BO257" i="3"/>
  <c r="BP257" i="3" s="1"/>
  <c r="BO258" i="3"/>
  <c r="BP258" i="3" s="1"/>
  <c r="BO259" i="3"/>
  <c r="BP259" i="3" s="1"/>
  <c r="BO260" i="3"/>
  <c r="BP260" i="3" s="1"/>
  <c r="BO261" i="3"/>
  <c r="BP261" i="3" s="1"/>
  <c r="BO262" i="3"/>
  <c r="BP262" i="3" s="1"/>
  <c r="BO263" i="3"/>
  <c r="BP263" i="3" s="1"/>
  <c r="BO264" i="3"/>
  <c r="BP264" i="3" s="1"/>
  <c r="BO265" i="3"/>
  <c r="BP265" i="3" s="1"/>
  <c r="BO266" i="3"/>
  <c r="BP266" i="3" s="1"/>
  <c r="BO267" i="3"/>
  <c r="BP267" i="3" s="1"/>
  <c r="BO268" i="3"/>
  <c r="BP268" i="3" s="1"/>
  <c r="BO269" i="3"/>
  <c r="BP269" i="3" s="1"/>
  <c r="BO270" i="3"/>
  <c r="BP270" i="3" s="1"/>
  <c r="BO271" i="3"/>
  <c r="BP271" i="3" s="1"/>
  <c r="BO272" i="3"/>
  <c r="BP272" i="3" s="1"/>
  <c r="BO273" i="3"/>
  <c r="BP273" i="3" s="1"/>
  <c r="BO274" i="3"/>
  <c r="BP274" i="3" s="1"/>
  <c r="BO275" i="3"/>
  <c r="BP275" i="3" s="1"/>
  <c r="BO276" i="3"/>
  <c r="BP276" i="3" s="1"/>
  <c r="BO277" i="3"/>
  <c r="BP277" i="3" s="1"/>
  <c r="BO278" i="3"/>
  <c r="BP278" i="3" s="1"/>
  <c r="BO279" i="3"/>
  <c r="BP279" i="3" s="1"/>
  <c r="BO280" i="3"/>
  <c r="BP280" i="3" s="1"/>
  <c r="BO281" i="3"/>
  <c r="BP281" i="3" s="1"/>
  <c r="BO282" i="3"/>
  <c r="BP282" i="3" s="1"/>
  <c r="BO283" i="3"/>
  <c r="BP283" i="3" s="1"/>
  <c r="BO284" i="3"/>
  <c r="BP284" i="3" s="1"/>
  <c r="BO285" i="3"/>
  <c r="BP285" i="3" s="1"/>
  <c r="BO286" i="3"/>
  <c r="BP286" i="3" s="1"/>
  <c r="BO287" i="3"/>
  <c r="BP287" i="3" s="1"/>
  <c r="BO288" i="3"/>
  <c r="BP288" i="3" s="1"/>
  <c r="BO290" i="3"/>
  <c r="BP290" i="3" s="1"/>
  <c r="BO291" i="3"/>
  <c r="BP291" i="3" s="1"/>
  <c r="BO292" i="3"/>
  <c r="BP292" i="3" s="1"/>
  <c r="BO293" i="3"/>
  <c r="BP293" i="3" s="1"/>
  <c r="BO294" i="3"/>
  <c r="BP294" i="3" s="1"/>
  <c r="BO295" i="3"/>
  <c r="BP295" i="3" s="1"/>
  <c r="BO297" i="3"/>
  <c r="BP297" i="3" s="1"/>
  <c r="BO298" i="3"/>
  <c r="BP298" i="3" s="1"/>
  <c r="BO299" i="3"/>
  <c r="BP299" i="3" s="1"/>
  <c r="BO300" i="3"/>
  <c r="BP300" i="3" s="1"/>
  <c r="BO301" i="3"/>
  <c r="BP301" i="3" s="1"/>
  <c r="BO302" i="3"/>
  <c r="BP302" i="3" s="1"/>
  <c r="BO303" i="3"/>
  <c r="BP303" i="3" s="1"/>
  <c r="BO304" i="3"/>
  <c r="BP304" i="3" s="1"/>
  <c r="BO305" i="3"/>
  <c r="BP305" i="3" s="1"/>
  <c r="BO306" i="3"/>
  <c r="BP306" i="3" s="1"/>
  <c r="BO307" i="3"/>
  <c r="BP307" i="3" s="1"/>
  <c r="BO308" i="3"/>
  <c r="BP308" i="3" s="1"/>
  <c r="BO309" i="3"/>
  <c r="BP309" i="3" s="1"/>
  <c r="BO310" i="3"/>
  <c r="BP310" i="3" s="1"/>
  <c r="BO311" i="3"/>
  <c r="BP311" i="3" s="1"/>
  <c r="BO312" i="3"/>
  <c r="BP312" i="3" s="1"/>
  <c r="BO314" i="3"/>
  <c r="BP314" i="3" s="1"/>
  <c r="BO315" i="3"/>
  <c r="BP315" i="3" s="1"/>
  <c r="BO316" i="3"/>
  <c r="BP316" i="3" s="1"/>
  <c r="BO318" i="3"/>
  <c r="BP318" i="3" s="1"/>
  <c r="BO319" i="3"/>
  <c r="BP319" i="3" s="1"/>
  <c r="BO320" i="3"/>
  <c r="BP320" i="3" s="1"/>
  <c r="BO321" i="3"/>
  <c r="BP321" i="3" s="1"/>
  <c r="BO322" i="3"/>
  <c r="BP322" i="3" s="1"/>
  <c r="BO323" i="3"/>
  <c r="BP323" i="3" s="1"/>
  <c r="BO324" i="3"/>
  <c r="BP324" i="3" s="1"/>
  <c r="BO325" i="3"/>
  <c r="BP325" i="3" s="1"/>
  <c r="BO326" i="3"/>
  <c r="BP326" i="3" s="1"/>
  <c r="BO327" i="3"/>
  <c r="BP327" i="3" s="1"/>
  <c r="BO328" i="3"/>
  <c r="BP328" i="3" s="1"/>
  <c r="BO329" i="3"/>
  <c r="BP329" i="3" s="1"/>
  <c r="BO330" i="3"/>
  <c r="BP330" i="3" s="1"/>
  <c r="BO331" i="3"/>
  <c r="BP331" i="3" s="1"/>
  <c r="BO332" i="3"/>
  <c r="BP332" i="3" s="1"/>
  <c r="BO333" i="3"/>
  <c r="BP333" i="3" s="1"/>
  <c r="BO334" i="3"/>
  <c r="BP334" i="3" s="1"/>
  <c r="BO335" i="3"/>
  <c r="BP335" i="3" s="1"/>
  <c r="BO336" i="3"/>
  <c r="BP336" i="3" s="1"/>
  <c r="BO11" i="3"/>
  <c r="BP11" i="3" s="1"/>
  <c r="BK12" i="3" l="1"/>
  <c r="BL12" i="3" s="1"/>
  <c r="BK13" i="3"/>
  <c r="BL13" i="3" s="1"/>
  <c r="BK14" i="3"/>
  <c r="BL14" i="3" s="1"/>
  <c r="BK15" i="3"/>
  <c r="BL15" i="3" s="1"/>
  <c r="BK16" i="3"/>
  <c r="BL16" i="3" s="1"/>
  <c r="BK17" i="3"/>
  <c r="BL17" i="3" s="1"/>
  <c r="BK18" i="3"/>
  <c r="BL18" i="3" s="1"/>
  <c r="BK19" i="3"/>
  <c r="BL19" i="3" s="1"/>
  <c r="BK20" i="3"/>
  <c r="BL20" i="3" s="1"/>
  <c r="BK21" i="3"/>
  <c r="BL21" i="3" s="1"/>
  <c r="BK22" i="3"/>
  <c r="BL22" i="3" s="1"/>
  <c r="BK23" i="3"/>
  <c r="BL23" i="3" s="1"/>
  <c r="BK24" i="3"/>
  <c r="BL24" i="3" s="1"/>
  <c r="BK25" i="3"/>
  <c r="BL25" i="3" s="1"/>
  <c r="BK26" i="3"/>
  <c r="BL26" i="3" s="1"/>
  <c r="BK27" i="3"/>
  <c r="BL27" i="3" s="1"/>
  <c r="BK28" i="3"/>
  <c r="BL28" i="3" s="1"/>
  <c r="BK29" i="3"/>
  <c r="BL29" i="3" s="1"/>
  <c r="BK30" i="3"/>
  <c r="BL30" i="3" s="1"/>
  <c r="BK31" i="3"/>
  <c r="BL31" i="3" s="1"/>
  <c r="BK32" i="3"/>
  <c r="BL32" i="3" s="1"/>
  <c r="BK33" i="3"/>
  <c r="BL33" i="3" s="1"/>
  <c r="BK34" i="3"/>
  <c r="BL34" i="3" s="1"/>
  <c r="BK35" i="3"/>
  <c r="BL35" i="3" s="1"/>
  <c r="BK36" i="3"/>
  <c r="BL36" i="3" s="1"/>
  <c r="BK37" i="3"/>
  <c r="BL37" i="3" s="1"/>
  <c r="BK38" i="3"/>
  <c r="BL38" i="3" s="1"/>
  <c r="BK39" i="3"/>
  <c r="BL39" i="3" s="1"/>
  <c r="BK40" i="3"/>
  <c r="BL40" i="3" s="1"/>
  <c r="BK41" i="3"/>
  <c r="BL41" i="3" s="1"/>
  <c r="BK42" i="3"/>
  <c r="BL42" i="3" s="1"/>
  <c r="BK43" i="3"/>
  <c r="BL43" i="3" s="1"/>
  <c r="BK44" i="3"/>
  <c r="BL44" i="3" s="1"/>
  <c r="BK45" i="3"/>
  <c r="BL45" i="3" s="1"/>
  <c r="BK46" i="3"/>
  <c r="BL46" i="3" s="1"/>
  <c r="BK47" i="3"/>
  <c r="BL47" i="3" s="1"/>
  <c r="BK48" i="3"/>
  <c r="BL48" i="3" s="1"/>
  <c r="BK49" i="3"/>
  <c r="BL49" i="3" s="1"/>
  <c r="BK50" i="3"/>
  <c r="BL50" i="3" s="1"/>
  <c r="BK51" i="3"/>
  <c r="BL51" i="3" s="1"/>
  <c r="BK52" i="3"/>
  <c r="BL52" i="3" s="1"/>
  <c r="BK53" i="3"/>
  <c r="BL53" i="3" s="1"/>
  <c r="BK54" i="3"/>
  <c r="BL54" i="3" s="1"/>
  <c r="BK55" i="3"/>
  <c r="BL55" i="3" s="1"/>
  <c r="BK56" i="3"/>
  <c r="BL56" i="3" s="1"/>
  <c r="BK57" i="3"/>
  <c r="BL57" i="3" s="1"/>
  <c r="BK58" i="3"/>
  <c r="BL58" i="3" s="1"/>
  <c r="BK59" i="3"/>
  <c r="BL59" i="3" s="1"/>
  <c r="BK60" i="3"/>
  <c r="BL60" i="3" s="1"/>
  <c r="BK61" i="3"/>
  <c r="BL61" i="3" s="1"/>
  <c r="BK62" i="3"/>
  <c r="BL62" i="3" s="1"/>
  <c r="BK63" i="3"/>
  <c r="BL63" i="3" s="1"/>
  <c r="BK64" i="3"/>
  <c r="BL64" i="3" s="1"/>
  <c r="BK65" i="3"/>
  <c r="BL65" i="3" s="1"/>
  <c r="BK66" i="3"/>
  <c r="BL66" i="3" s="1"/>
  <c r="BK67" i="3"/>
  <c r="BL67" i="3" s="1"/>
  <c r="BK68" i="3"/>
  <c r="BL68" i="3" s="1"/>
  <c r="BK69" i="3"/>
  <c r="BL69" i="3" s="1"/>
  <c r="BK70" i="3"/>
  <c r="BL70" i="3" s="1"/>
  <c r="BK71" i="3"/>
  <c r="BL71" i="3" s="1"/>
  <c r="BK72" i="3"/>
  <c r="BL72" i="3" s="1"/>
  <c r="BK73" i="3"/>
  <c r="BL73" i="3" s="1"/>
  <c r="BK74" i="3"/>
  <c r="BL74" i="3" s="1"/>
  <c r="BK75" i="3"/>
  <c r="BL75" i="3" s="1"/>
  <c r="BK76" i="3"/>
  <c r="BL76" i="3" s="1"/>
  <c r="BK77" i="3"/>
  <c r="BL77" i="3" s="1"/>
  <c r="BK78" i="3"/>
  <c r="BL78" i="3" s="1"/>
  <c r="BK79" i="3"/>
  <c r="BL79" i="3" s="1"/>
  <c r="BK80" i="3"/>
  <c r="BL80" i="3" s="1"/>
  <c r="BK81" i="3"/>
  <c r="BL81" i="3" s="1"/>
  <c r="BK82" i="3"/>
  <c r="BL82" i="3" s="1"/>
  <c r="BK83" i="3"/>
  <c r="BL83" i="3" s="1"/>
  <c r="BK84" i="3"/>
  <c r="BL84" i="3" s="1"/>
  <c r="BK85" i="3"/>
  <c r="BL85" i="3" s="1"/>
  <c r="BK86" i="3"/>
  <c r="BL86" i="3" s="1"/>
  <c r="BK87" i="3"/>
  <c r="BL87" i="3" s="1"/>
  <c r="BK88" i="3"/>
  <c r="BL88" i="3" s="1"/>
  <c r="BK89" i="3"/>
  <c r="BL89" i="3" s="1"/>
  <c r="BK90" i="3"/>
  <c r="BL90" i="3" s="1"/>
  <c r="BK91" i="3"/>
  <c r="BL91" i="3" s="1"/>
  <c r="BK92" i="3"/>
  <c r="BL92" i="3" s="1"/>
  <c r="BK93" i="3"/>
  <c r="BL93" i="3" s="1"/>
  <c r="BK94" i="3"/>
  <c r="BL94" i="3" s="1"/>
  <c r="BK95" i="3"/>
  <c r="BL95" i="3" s="1"/>
  <c r="BK96" i="3"/>
  <c r="BL96" i="3" s="1"/>
  <c r="BK97" i="3"/>
  <c r="BL97" i="3" s="1"/>
  <c r="BK98" i="3"/>
  <c r="BL98" i="3" s="1"/>
  <c r="BK99" i="3"/>
  <c r="BL99" i="3" s="1"/>
  <c r="BK100" i="3"/>
  <c r="BL100" i="3" s="1"/>
  <c r="BK101" i="3"/>
  <c r="BL101" i="3" s="1"/>
  <c r="BK102" i="3"/>
  <c r="BL102" i="3" s="1"/>
  <c r="BK103" i="3"/>
  <c r="BL103" i="3" s="1"/>
  <c r="BK104" i="3"/>
  <c r="BL104" i="3" s="1"/>
  <c r="BK105" i="3"/>
  <c r="BL105" i="3" s="1"/>
  <c r="BK106" i="3"/>
  <c r="BL106" i="3" s="1"/>
  <c r="BK107" i="3"/>
  <c r="BL107" i="3" s="1"/>
  <c r="BK108" i="3"/>
  <c r="BL108" i="3" s="1"/>
  <c r="BK109" i="3"/>
  <c r="BL109" i="3" s="1"/>
  <c r="BK110" i="3"/>
  <c r="BL110" i="3" s="1"/>
  <c r="BK111" i="3"/>
  <c r="BL111" i="3" s="1"/>
  <c r="BK112" i="3"/>
  <c r="BL112" i="3" s="1"/>
  <c r="BK113" i="3"/>
  <c r="BL113" i="3" s="1"/>
  <c r="BK114" i="3"/>
  <c r="BL114" i="3" s="1"/>
  <c r="BK115" i="3"/>
  <c r="BL115" i="3" s="1"/>
  <c r="BK116" i="3"/>
  <c r="BL116" i="3" s="1"/>
  <c r="BK117" i="3"/>
  <c r="BL117" i="3" s="1"/>
  <c r="BK118" i="3"/>
  <c r="BL118" i="3" s="1"/>
  <c r="BK119" i="3"/>
  <c r="BL119" i="3" s="1"/>
  <c r="BK120" i="3"/>
  <c r="BL120" i="3" s="1"/>
  <c r="BK121" i="3"/>
  <c r="BL121" i="3" s="1"/>
  <c r="BK122" i="3"/>
  <c r="BL122" i="3" s="1"/>
  <c r="BK124" i="3"/>
  <c r="BL124" i="3" s="1"/>
  <c r="BK125" i="3"/>
  <c r="BL125" i="3" s="1"/>
  <c r="BK126" i="3"/>
  <c r="BL126" i="3" s="1"/>
  <c r="BK127" i="3"/>
  <c r="BL127" i="3" s="1"/>
  <c r="BK128" i="3"/>
  <c r="BL128" i="3" s="1"/>
  <c r="BK129" i="3"/>
  <c r="BL129" i="3" s="1"/>
  <c r="BK130" i="3"/>
  <c r="BL130" i="3" s="1"/>
  <c r="BK131" i="3"/>
  <c r="BL131" i="3" s="1"/>
  <c r="BK132" i="3"/>
  <c r="BL132" i="3" s="1"/>
  <c r="BK133" i="3"/>
  <c r="BL133" i="3" s="1"/>
  <c r="BK134" i="3"/>
  <c r="BL134" i="3" s="1"/>
  <c r="BK135" i="3"/>
  <c r="BL135" i="3" s="1"/>
  <c r="BK136" i="3"/>
  <c r="BL136" i="3" s="1"/>
  <c r="BK137" i="3"/>
  <c r="BL137" i="3" s="1"/>
  <c r="BK138" i="3"/>
  <c r="BL138" i="3" s="1"/>
  <c r="BK139" i="3"/>
  <c r="BL139" i="3" s="1"/>
  <c r="BK140" i="3"/>
  <c r="BL140" i="3" s="1"/>
  <c r="BK141" i="3"/>
  <c r="BL141" i="3" s="1"/>
  <c r="BK142" i="3"/>
  <c r="BL142" i="3" s="1"/>
  <c r="BK143" i="3"/>
  <c r="BL143" i="3" s="1"/>
  <c r="BK144" i="3"/>
  <c r="BL144" i="3" s="1"/>
  <c r="BK145" i="3"/>
  <c r="BL145" i="3" s="1"/>
  <c r="BK146" i="3"/>
  <c r="BL146" i="3" s="1"/>
  <c r="BK147" i="3"/>
  <c r="BL147" i="3" s="1"/>
  <c r="BK148" i="3"/>
  <c r="BL148" i="3" s="1"/>
  <c r="BK149" i="3"/>
  <c r="BL149" i="3" s="1"/>
  <c r="BK150" i="3"/>
  <c r="BL150" i="3" s="1"/>
  <c r="BK151" i="3"/>
  <c r="BL151" i="3" s="1"/>
  <c r="BK152" i="3"/>
  <c r="BL152" i="3" s="1"/>
  <c r="BK153" i="3"/>
  <c r="BL153" i="3" s="1"/>
  <c r="BK154" i="3"/>
  <c r="BL154" i="3" s="1"/>
  <c r="BK155" i="3"/>
  <c r="BL155" i="3" s="1"/>
  <c r="BK156" i="3"/>
  <c r="BL156" i="3" s="1"/>
  <c r="BK157" i="3"/>
  <c r="BL157" i="3" s="1"/>
  <c r="BK158" i="3"/>
  <c r="BL158" i="3" s="1"/>
  <c r="BK159" i="3"/>
  <c r="BL159" i="3" s="1"/>
  <c r="BK160" i="3"/>
  <c r="BL160" i="3" s="1"/>
  <c r="BK161" i="3"/>
  <c r="BL161" i="3" s="1"/>
  <c r="BK162" i="3"/>
  <c r="BL162" i="3" s="1"/>
  <c r="BK163" i="3"/>
  <c r="BL163" i="3" s="1"/>
  <c r="BK164" i="3"/>
  <c r="BL164" i="3" s="1"/>
  <c r="BK165" i="3"/>
  <c r="BL165" i="3" s="1"/>
  <c r="BK166" i="3"/>
  <c r="BL166" i="3" s="1"/>
  <c r="BK167" i="3"/>
  <c r="BL167" i="3" s="1"/>
  <c r="BK168" i="3"/>
  <c r="BL168" i="3" s="1"/>
  <c r="BK169" i="3"/>
  <c r="BL169" i="3" s="1"/>
  <c r="BK170" i="3"/>
  <c r="BL170" i="3" s="1"/>
  <c r="BK171" i="3"/>
  <c r="BL171" i="3" s="1"/>
  <c r="BK172" i="3"/>
  <c r="BL172" i="3" s="1"/>
  <c r="BK173" i="3"/>
  <c r="BL173" i="3" s="1"/>
  <c r="BK174" i="3"/>
  <c r="BL174" i="3" s="1"/>
  <c r="BK175" i="3"/>
  <c r="BL175" i="3" s="1"/>
  <c r="BK176" i="3"/>
  <c r="BL176" i="3" s="1"/>
  <c r="BK177" i="3"/>
  <c r="BL177" i="3" s="1"/>
  <c r="BK178" i="3"/>
  <c r="BL178" i="3" s="1"/>
  <c r="BK179" i="3"/>
  <c r="BL179" i="3" s="1"/>
  <c r="BK180" i="3"/>
  <c r="BL180" i="3" s="1"/>
  <c r="BK181" i="3"/>
  <c r="BL181" i="3" s="1"/>
  <c r="BK182" i="3"/>
  <c r="BL182" i="3" s="1"/>
  <c r="BK183" i="3"/>
  <c r="BL183" i="3" s="1"/>
  <c r="BK184" i="3"/>
  <c r="BL184" i="3" s="1"/>
  <c r="BK185" i="3"/>
  <c r="BL185" i="3" s="1"/>
  <c r="BK186" i="3"/>
  <c r="BL186" i="3" s="1"/>
  <c r="BK187" i="3"/>
  <c r="BL187" i="3" s="1"/>
  <c r="BK188" i="3"/>
  <c r="BL188" i="3" s="1"/>
  <c r="BK189" i="3"/>
  <c r="BL189" i="3" s="1"/>
  <c r="BK190" i="3"/>
  <c r="BL190" i="3" s="1"/>
  <c r="BK191" i="3"/>
  <c r="BL191" i="3" s="1"/>
  <c r="BK192" i="3"/>
  <c r="BL192" i="3" s="1"/>
  <c r="BK193" i="3"/>
  <c r="BL193" i="3" s="1"/>
  <c r="BK194" i="3"/>
  <c r="BL194" i="3" s="1"/>
  <c r="BK195" i="3"/>
  <c r="BL195" i="3" s="1"/>
  <c r="BK196" i="3"/>
  <c r="BL196" i="3" s="1"/>
  <c r="BK197" i="3"/>
  <c r="BL197" i="3" s="1"/>
  <c r="BK198" i="3"/>
  <c r="BL198" i="3" s="1"/>
  <c r="BK199" i="3"/>
  <c r="BL199" i="3" s="1"/>
  <c r="BK200" i="3"/>
  <c r="BL200" i="3" s="1"/>
  <c r="BK201" i="3"/>
  <c r="BL201" i="3" s="1"/>
  <c r="BK202" i="3"/>
  <c r="BL202" i="3" s="1"/>
  <c r="BK203" i="3"/>
  <c r="BL203" i="3" s="1"/>
  <c r="BK204" i="3"/>
  <c r="BL204" i="3" s="1"/>
  <c r="BK205" i="3"/>
  <c r="BL205" i="3" s="1"/>
  <c r="BK206" i="3"/>
  <c r="BL206" i="3" s="1"/>
  <c r="BK207" i="3"/>
  <c r="BL207" i="3" s="1"/>
  <c r="BK208" i="3"/>
  <c r="BL208" i="3" s="1"/>
  <c r="BK209" i="3"/>
  <c r="BL209" i="3" s="1"/>
  <c r="BK210" i="3"/>
  <c r="BL210" i="3" s="1"/>
  <c r="BK211" i="3"/>
  <c r="BL211" i="3" s="1"/>
  <c r="BK212" i="3"/>
  <c r="BL212" i="3" s="1"/>
  <c r="BK213" i="3"/>
  <c r="BL213" i="3" s="1"/>
  <c r="BK214" i="3"/>
  <c r="BL214" i="3" s="1"/>
  <c r="BK215" i="3"/>
  <c r="BL215" i="3" s="1"/>
  <c r="BK216" i="3"/>
  <c r="BL216" i="3" s="1"/>
  <c r="BK217" i="3"/>
  <c r="BL217" i="3" s="1"/>
  <c r="BK218" i="3"/>
  <c r="BL218" i="3" s="1"/>
  <c r="BK219" i="3"/>
  <c r="BL219" i="3" s="1"/>
  <c r="BK220" i="3"/>
  <c r="BL220" i="3" s="1"/>
  <c r="BK221" i="3"/>
  <c r="BL221" i="3" s="1"/>
  <c r="BK222" i="3"/>
  <c r="BL222" i="3" s="1"/>
  <c r="BK223" i="3"/>
  <c r="BL223" i="3" s="1"/>
  <c r="BK224" i="3"/>
  <c r="BL224" i="3" s="1"/>
  <c r="BK225" i="3"/>
  <c r="BL225" i="3" s="1"/>
  <c r="BK226" i="3"/>
  <c r="BL226" i="3" s="1"/>
  <c r="BK227" i="3"/>
  <c r="BL227" i="3" s="1"/>
  <c r="BK228" i="3"/>
  <c r="BL228" i="3" s="1"/>
  <c r="BK229" i="3"/>
  <c r="BL229" i="3" s="1"/>
  <c r="BK230" i="3"/>
  <c r="BL230" i="3" s="1"/>
  <c r="BK231" i="3"/>
  <c r="BL231" i="3" s="1"/>
  <c r="BK232" i="3"/>
  <c r="BL232" i="3" s="1"/>
  <c r="BK233" i="3"/>
  <c r="BL233" i="3" s="1"/>
  <c r="BK234" i="3"/>
  <c r="BL234" i="3" s="1"/>
  <c r="BK235" i="3"/>
  <c r="BL235" i="3" s="1"/>
  <c r="BK236" i="3"/>
  <c r="BL236" i="3" s="1"/>
  <c r="BK237" i="3"/>
  <c r="BL237" i="3" s="1"/>
  <c r="BK238" i="3"/>
  <c r="BL238" i="3" s="1"/>
  <c r="BK239" i="3"/>
  <c r="BL239" i="3" s="1"/>
  <c r="BK240" i="3"/>
  <c r="BL240" i="3" s="1"/>
  <c r="BK241" i="3"/>
  <c r="BL241" i="3" s="1"/>
  <c r="BK242" i="3"/>
  <c r="BL242" i="3" s="1"/>
  <c r="BK243" i="3"/>
  <c r="BL243" i="3" s="1"/>
  <c r="BK244" i="3"/>
  <c r="BL244" i="3" s="1"/>
  <c r="BK245" i="3"/>
  <c r="BL245" i="3" s="1"/>
  <c r="BK246" i="3"/>
  <c r="BL246" i="3" s="1"/>
  <c r="BK247" i="3"/>
  <c r="BL247" i="3" s="1"/>
  <c r="BK248" i="3"/>
  <c r="BL248" i="3" s="1"/>
  <c r="BK249" i="3"/>
  <c r="BL249" i="3" s="1"/>
  <c r="BK250" i="3"/>
  <c r="BL250" i="3" s="1"/>
  <c r="BK251" i="3"/>
  <c r="BL251" i="3" s="1"/>
  <c r="BK252" i="3"/>
  <c r="BL252" i="3" s="1"/>
  <c r="BK253" i="3"/>
  <c r="BL253" i="3" s="1"/>
  <c r="BK254" i="3"/>
  <c r="BL254" i="3" s="1"/>
  <c r="BK255" i="3"/>
  <c r="BL255" i="3" s="1"/>
  <c r="BK256" i="3"/>
  <c r="BL256" i="3" s="1"/>
  <c r="BK257" i="3"/>
  <c r="BL257" i="3" s="1"/>
  <c r="BK258" i="3"/>
  <c r="BL258" i="3" s="1"/>
  <c r="BK259" i="3"/>
  <c r="BL259" i="3" s="1"/>
  <c r="BK260" i="3"/>
  <c r="BL260" i="3" s="1"/>
  <c r="BK261" i="3"/>
  <c r="BL261" i="3" s="1"/>
  <c r="BK262" i="3"/>
  <c r="BL262" i="3" s="1"/>
  <c r="BK263" i="3"/>
  <c r="BL263" i="3" s="1"/>
  <c r="BK264" i="3"/>
  <c r="BL264" i="3" s="1"/>
  <c r="BK265" i="3"/>
  <c r="BL265" i="3" s="1"/>
  <c r="BK266" i="3"/>
  <c r="BL266" i="3" s="1"/>
  <c r="BK267" i="3"/>
  <c r="BL267" i="3" s="1"/>
  <c r="BK268" i="3"/>
  <c r="BL268" i="3" s="1"/>
  <c r="BK269" i="3"/>
  <c r="BL269" i="3" s="1"/>
  <c r="BK270" i="3"/>
  <c r="BL270" i="3" s="1"/>
  <c r="BK271" i="3"/>
  <c r="BL271" i="3" s="1"/>
  <c r="BK272" i="3"/>
  <c r="BL272" i="3" s="1"/>
  <c r="BK273" i="3"/>
  <c r="BL273" i="3" s="1"/>
  <c r="BK274" i="3"/>
  <c r="BL274" i="3" s="1"/>
  <c r="BK275" i="3"/>
  <c r="BL275" i="3" s="1"/>
  <c r="BK276" i="3"/>
  <c r="BL276" i="3" s="1"/>
  <c r="BK277" i="3"/>
  <c r="BL277" i="3" s="1"/>
  <c r="BK278" i="3"/>
  <c r="BL278" i="3" s="1"/>
  <c r="BK279" i="3"/>
  <c r="BL279" i="3" s="1"/>
  <c r="BK280" i="3"/>
  <c r="BL280" i="3" s="1"/>
  <c r="BK281" i="3"/>
  <c r="BL281" i="3" s="1"/>
  <c r="BK282" i="3"/>
  <c r="BL282" i="3" s="1"/>
  <c r="BK283" i="3"/>
  <c r="BL283" i="3" s="1"/>
  <c r="BK284" i="3"/>
  <c r="BL284" i="3" s="1"/>
  <c r="BK285" i="3"/>
  <c r="BL285" i="3" s="1"/>
  <c r="BK286" i="3"/>
  <c r="BL286" i="3" s="1"/>
  <c r="BK287" i="3"/>
  <c r="BL287" i="3" s="1"/>
  <c r="BK288" i="3"/>
  <c r="BL288" i="3" s="1"/>
  <c r="BK290" i="3"/>
  <c r="BL290" i="3" s="1"/>
  <c r="BK291" i="3"/>
  <c r="BL291" i="3" s="1"/>
  <c r="BK292" i="3"/>
  <c r="BL292" i="3" s="1"/>
  <c r="BK293" i="3"/>
  <c r="BL293" i="3" s="1"/>
  <c r="BK294" i="3"/>
  <c r="BL294" i="3" s="1"/>
  <c r="BK295" i="3"/>
  <c r="BL295" i="3" s="1"/>
  <c r="BK297" i="3"/>
  <c r="BL297" i="3" s="1"/>
  <c r="BK298" i="3"/>
  <c r="BL298" i="3" s="1"/>
  <c r="BK299" i="3"/>
  <c r="BL299" i="3" s="1"/>
  <c r="BK300" i="3"/>
  <c r="BL300" i="3" s="1"/>
  <c r="BK301" i="3"/>
  <c r="BL301" i="3" s="1"/>
  <c r="BK302" i="3"/>
  <c r="BL302" i="3" s="1"/>
  <c r="BK303" i="3"/>
  <c r="BL303" i="3" s="1"/>
  <c r="BK304" i="3"/>
  <c r="BL304" i="3" s="1"/>
  <c r="BK305" i="3"/>
  <c r="BL305" i="3" s="1"/>
  <c r="BK306" i="3"/>
  <c r="BL306" i="3" s="1"/>
  <c r="BK307" i="3"/>
  <c r="BL307" i="3" s="1"/>
  <c r="BK308" i="3"/>
  <c r="BL308" i="3" s="1"/>
  <c r="BK309" i="3"/>
  <c r="BL309" i="3" s="1"/>
  <c r="BK310" i="3"/>
  <c r="BL310" i="3" s="1"/>
  <c r="BK311" i="3"/>
  <c r="BL311" i="3" s="1"/>
  <c r="BK312" i="3"/>
  <c r="BL312" i="3" s="1"/>
  <c r="BK314" i="3"/>
  <c r="BL314" i="3" s="1"/>
  <c r="BK315" i="3"/>
  <c r="BL315" i="3" s="1"/>
  <c r="BK316" i="3"/>
  <c r="BL316" i="3" s="1"/>
  <c r="BK318" i="3"/>
  <c r="BL318" i="3" s="1"/>
  <c r="BK319" i="3"/>
  <c r="BL319" i="3" s="1"/>
  <c r="BK320" i="3"/>
  <c r="BL320" i="3" s="1"/>
  <c r="BK321" i="3"/>
  <c r="BL321" i="3" s="1"/>
  <c r="BK322" i="3"/>
  <c r="BL322" i="3" s="1"/>
  <c r="BK323" i="3"/>
  <c r="BL323" i="3" s="1"/>
  <c r="BK324" i="3"/>
  <c r="BL324" i="3" s="1"/>
  <c r="BK325" i="3"/>
  <c r="BL325" i="3" s="1"/>
  <c r="BK326" i="3"/>
  <c r="BL326" i="3" s="1"/>
  <c r="BK327" i="3"/>
  <c r="BL327" i="3" s="1"/>
  <c r="BK332" i="3"/>
  <c r="BL332" i="3" s="1"/>
  <c r="BK333" i="3"/>
  <c r="BL333" i="3" s="1"/>
  <c r="BK334" i="3"/>
  <c r="BL334" i="3" s="1"/>
  <c r="BK335" i="3"/>
  <c r="BL335" i="3" s="1"/>
  <c r="BK336" i="3"/>
  <c r="BL336" i="3" s="1"/>
  <c r="BK11" i="3"/>
  <c r="BL11" i="3" s="1"/>
  <c r="BH12" i="3" l="1"/>
  <c r="BI12" i="3" s="1"/>
  <c r="BH13" i="3"/>
  <c r="BI13" i="3" s="1"/>
  <c r="BH14" i="3"/>
  <c r="BI14" i="3" s="1"/>
  <c r="BH15" i="3"/>
  <c r="BI15" i="3" s="1"/>
  <c r="BH16" i="3"/>
  <c r="BI16" i="3" s="1"/>
  <c r="BH17" i="3"/>
  <c r="BI17" i="3" s="1"/>
  <c r="BH18" i="3"/>
  <c r="BI18" i="3" s="1"/>
  <c r="BH19" i="3"/>
  <c r="BI19" i="3" s="1"/>
  <c r="BH20" i="3"/>
  <c r="BI20" i="3" s="1"/>
  <c r="BH21" i="3"/>
  <c r="BI21" i="3" s="1"/>
  <c r="BH22" i="3"/>
  <c r="BI22" i="3" s="1"/>
  <c r="BH23" i="3"/>
  <c r="BI23" i="3" s="1"/>
  <c r="BH24" i="3"/>
  <c r="BI24" i="3" s="1"/>
  <c r="BH25" i="3"/>
  <c r="BI25" i="3" s="1"/>
  <c r="BH26" i="3"/>
  <c r="BI26" i="3" s="1"/>
  <c r="BH27" i="3"/>
  <c r="BI27" i="3" s="1"/>
  <c r="BH28" i="3"/>
  <c r="BI28" i="3" s="1"/>
  <c r="BH29" i="3"/>
  <c r="BI29" i="3" s="1"/>
  <c r="BH30" i="3"/>
  <c r="BI30" i="3" s="1"/>
  <c r="BH31" i="3"/>
  <c r="BI31" i="3" s="1"/>
  <c r="BH32" i="3"/>
  <c r="BI32" i="3" s="1"/>
  <c r="BH33" i="3"/>
  <c r="BI33" i="3" s="1"/>
  <c r="BH34" i="3"/>
  <c r="BI34" i="3" s="1"/>
  <c r="BH35" i="3"/>
  <c r="BI35" i="3" s="1"/>
  <c r="BH36" i="3"/>
  <c r="BI36" i="3" s="1"/>
  <c r="BH37" i="3"/>
  <c r="BI37" i="3" s="1"/>
  <c r="BH38" i="3"/>
  <c r="BI38" i="3" s="1"/>
  <c r="BH39" i="3"/>
  <c r="BI39" i="3" s="1"/>
  <c r="BH40" i="3"/>
  <c r="BI40" i="3" s="1"/>
  <c r="BH41" i="3"/>
  <c r="BI41" i="3" s="1"/>
  <c r="BH42" i="3"/>
  <c r="BI42" i="3" s="1"/>
  <c r="BH43" i="3"/>
  <c r="BI43" i="3" s="1"/>
  <c r="BH44" i="3"/>
  <c r="BI44" i="3" s="1"/>
  <c r="BH45" i="3"/>
  <c r="BI45" i="3" s="1"/>
  <c r="BH46" i="3"/>
  <c r="BI46" i="3" s="1"/>
  <c r="BH47" i="3"/>
  <c r="BI47" i="3" s="1"/>
  <c r="BH48" i="3"/>
  <c r="BI48" i="3" s="1"/>
  <c r="BH49" i="3"/>
  <c r="BI49" i="3" s="1"/>
  <c r="BH50" i="3"/>
  <c r="BI50" i="3" s="1"/>
  <c r="BH51" i="3"/>
  <c r="BI51" i="3" s="1"/>
  <c r="BH52" i="3"/>
  <c r="BI52" i="3" s="1"/>
  <c r="BH53" i="3"/>
  <c r="BI53" i="3" s="1"/>
  <c r="BH54" i="3"/>
  <c r="BI54" i="3" s="1"/>
  <c r="BH55" i="3"/>
  <c r="BI55" i="3" s="1"/>
  <c r="BH56" i="3"/>
  <c r="BI56" i="3" s="1"/>
  <c r="BH57" i="3"/>
  <c r="BI57" i="3" s="1"/>
  <c r="BH58" i="3"/>
  <c r="BI58" i="3" s="1"/>
  <c r="BH59" i="3"/>
  <c r="BI59" i="3" s="1"/>
  <c r="BH60" i="3"/>
  <c r="BI60" i="3" s="1"/>
  <c r="BH61" i="3"/>
  <c r="BI61" i="3" s="1"/>
  <c r="BH62" i="3"/>
  <c r="BI62" i="3" s="1"/>
  <c r="BH63" i="3"/>
  <c r="BI63" i="3" s="1"/>
  <c r="BH64" i="3"/>
  <c r="BI64" i="3" s="1"/>
  <c r="BH65" i="3"/>
  <c r="BI65" i="3" s="1"/>
  <c r="BH66" i="3"/>
  <c r="BI66" i="3" s="1"/>
  <c r="BH67" i="3"/>
  <c r="BI67" i="3" s="1"/>
  <c r="BH68" i="3"/>
  <c r="BI68" i="3" s="1"/>
  <c r="BH69" i="3"/>
  <c r="BI69" i="3" s="1"/>
  <c r="BH70" i="3"/>
  <c r="BI70" i="3" s="1"/>
  <c r="BH71" i="3"/>
  <c r="BI71" i="3" s="1"/>
  <c r="BH72" i="3"/>
  <c r="BI72" i="3" s="1"/>
  <c r="BH73" i="3"/>
  <c r="BI73" i="3" s="1"/>
  <c r="BH74" i="3"/>
  <c r="BI74" i="3" s="1"/>
  <c r="BH75" i="3"/>
  <c r="BI75" i="3" s="1"/>
  <c r="BH76" i="3"/>
  <c r="BI76" i="3" s="1"/>
  <c r="BH77" i="3"/>
  <c r="BI77" i="3" s="1"/>
  <c r="BH78" i="3"/>
  <c r="BI78" i="3" s="1"/>
  <c r="BH79" i="3"/>
  <c r="BI79" i="3" s="1"/>
  <c r="BH80" i="3"/>
  <c r="BI80" i="3" s="1"/>
  <c r="BH81" i="3"/>
  <c r="BI81" i="3" s="1"/>
  <c r="BH82" i="3"/>
  <c r="BI82" i="3" s="1"/>
  <c r="BH83" i="3"/>
  <c r="BI83" i="3" s="1"/>
  <c r="BH84" i="3"/>
  <c r="BI84" i="3" s="1"/>
  <c r="BH85" i="3"/>
  <c r="BI85" i="3" s="1"/>
  <c r="BH86" i="3"/>
  <c r="BI86" i="3" s="1"/>
  <c r="BH87" i="3"/>
  <c r="BI87" i="3" s="1"/>
  <c r="BH88" i="3"/>
  <c r="BI88" i="3" s="1"/>
  <c r="BH89" i="3"/>
  <c r="BI89" i="3" s="1"/>
  <c r="BH90" i="3"/>
  <c r="BI90" i="3" s="1"/>
  <c r="BH91" i="3"/>
  <c r="BI91" i="3" s="1"/>
  <c r="BH92" i="3"/>
  <c r="BI92" i="3" s="1"/>
  <c r="BH93" i="3"/>
  <c r="BI93" i="3" s="1"/>
  <c r="BH94" i="3"/>
  <c r="BI94" i="3" s="1"/>
  <c r="BH95" i="3"/>
  <c r="BI95" i="3" s="1"/>
  <c r="BH96" i="3"/>
  <c r="BI96" i="3" s="1"/>
  <c r="BH97" i="3"/>
  <c r="BI97" i="3" s="1"/>
  <c r="BH98" i="3"/>
  <c r="BI98" i="3" s="1"/>
  <c r="BH99" i="3"/>
  <c r="BI99" i="3" s="1"/>
  <c r="BH100" i="3"/>
  <c r="BI100" i="3" s="1"/>
  <c r="BH101" i="3"/>
  <c r="BI101" i="3" s="1"/>
  <c r="BH102" i="3"/>
  <c r="BI102" i="3" s="1"/>
  <c r="BH103" i="3"/>
  <c r="BI103" i="3" s="1"/>
  <c r="BH104" i="3"/>
  <c r="BI104" i="3" s="1"/>
  <c r="BH105" i="3"/>
  <c r="BI105" i="3" s="1"/>
  <c r="BH106" i="3"/>
  <c r="BI106" i="3" s="1"/>
  <c r="BH107" i="3"/>
  <c r="BI107" i="3" s="1"/>
  <c r="BH108" i="3"/>
  <c r="BI108" i="3" s="1"/>
  <c r="BH109" i="3"/>
  <c r="BI109" i="3" s="1"/>
  <c r="BH110" i="3"/>
  <c r="BI110" i="3" s="1"/>
  <c r="BH111" i="3"/>
  <c r="BI111" i="3" s="1"/>
  <c r="BH112" i="3"/>
  <c r="BI112" i="3" s="1"/>
  <c r="BH113" i="3"/>
  <c r="BI113" i="3" s="1"/>
  <c r="BH114" i="3"/>
  <c r="BI114" i="3" s="1"/>
  <c r="BH115" i="3"/>
  <c r="BI115" i="3" s="1"/>
  <c r="BH116" i="3"/>
  <c r="BI116" i="3" s="1"/>
  <c r="BH117" i="3"/>
  <c r="BI117" i="3" s="1"/>
  <c r="BH118" i="3"/>
  <c r="BI118" i="3" s="1"/>
  <c r="BH119" i="3"/>
  <c r="BI119" i="3" s="1"/>
  <c r="BH120" i="3"/>
  <c r="BI120" i="3" s="1"/>
  <c r="BH121" i="3"/>
  <c r="BI121" i="3" s="1"/>
  <c r="BH122" i="3"/>
  <c r="BI122" i="3" s="1"/>
  <c r="BH124" i="3"/>
  <c r="BI124" i="3" s="1"/>
  <c r="BH125" i="3"/>
  <c r="BI125" i="3" s="1"/>
  <c r="BH126" i="3"/>
  <c r="BI126" i="3" s="1"/>
  <c r="BH127" i="3"/>
  <c r="BI127" i="3" s="1"/>
  <c r="BH128" i="3"/>
  <c r="BI128" i="3" s="1"/>
  <c r="BH129" i="3"/>
  <c r="BI129" i="3" s="1"/>
  <c r="BH130" i="3"/>
  <c r="BI130" i="3" s="1"/>
  <c r="BH131" i="3"/>
  <c r="BI131" i="3" s="1"/>
  <c r="BH132" i="3"/>
  <c r="BI132" i="3" s="1"/>
  <c r="BH133" i="3"/>
  <c r="BI133" i="3" s="1"/>
  <c r="BH134" i="3"/>
  <c r="BI134" i="3" s="1"/>
  <c r="BH135" i="3"/>
  <c r="BI135" i="3" s="1"/>
  <c r="BH136" i="3"/>
  <c r="BI136" i="3" s="1"/>
  <c r="BH137" i="3"/>
  <c r="BI137" i="3" s="1"/>
  <c r="BH138" i="3"/>
  <c r="BI138" i="3" s="1"/>
  <c r="BH139" i="3"/>
  <c r="BI139" i="3" s="1"/>
  <c r="BH140" i="3"/>
  <c r="BI140" i="3" s="1"/>
  <c r="BH141" i="3"/>
  <c r="BI141" i="3" s="1"/>
  <c r="BH142" i="3"/>
  <c r="BI142" i="3" s="1"/>
  <c r="BH143" i="3"/>
  <c r="BI143" i="3" s="1"/>
  <c r="BH144" i="3"/>
  <c r="BI144" i="3" s="1"/>
  <c r="BH145" i="3"/>
  <c r="BI145" i="3" s="1"/>
  <c r="BH146" i="3"/>
  <c r="BI146" i="3" s="1"/>
  <c r="BH147" i="3"/>
  <c r="BI147" i="3" s="1"/>
  <c r="BH148" i="3"/>
  <c r="BI148" i="3" s="1"/>
  <c r="BH149" i="3"/>
  <c r="BI149" i="3" s="1"/>
  <c r="BH150" i="3"/>
  <c r="BI150" i="3" s="1"/>
  <c r="BH151" i="3"/>
  <c r="BI151" i="3" s="1"/>
  <c r="BH152" i="3"/>
  <c r="BI152" i="3" s="1"/>
  <c r="BH153" i="3"/>
  <c r="BI153" i="3" s="1"/>
  <c r="BH154" i="3"/>
  <c r="BI154" i="3" s="1"/>
  <c r="BH155" i="3"/>
  <c r="BI155" i="3" s="1"/>
  <c r="BH156" i="3"/>
  <c r="BI156" i="3" s="1"/>
  <c r="BH157" i="3"/>
  <c r="BI157" i="3" s="1"/>
  <c r="BH158" i="3"/>
  <c r="BI158" i="3" s="1"/>
  <c r="BH159" i="3"/>
  <c r="BI159" i="3" s="1"/>
  <c r="BH160" i="3"/>
  <c r="BI160" i="3" s="1"/>
  <c r="BH161" i="3"/>
  <c r="BI161" i="3" s="1"/>
  <c r="BH162" i="3"/>
  <c r="BI162" i="3" s="1"/>
  <c r="BH163" i="3"/>
  <c r="BI163" i="3" s="1"/>
  <c r="BH164" i="3"/>
  <c r="BI164" i="3" s="1"/>
  <c r="BH165" i="3"/>
  <c r="BI165" i="3" s="1"/>
  <c r="BH166" i="3"/>
  <c r="BI166" i="3" s="1"/>
  <c r="BH167" i="3"/>
  <c r="BI167" i="3" s="1"/>
  <c r="BH168" i="3"/>
  <c r="BI168" i="3" s="1"/>
  <c r="BH169" i="3"/>
  <c r="BI169" i="3" s="1"/>
  <c r="BH170" i="3"/>
  <c r="BI170" i="3" s="1"/>
  <c r="BH171" i="3"/>
  <c r="BI171" i="3" s="1"/>
  <c r="BH172" i="3"/>
  <c r="BI172" i="3" s="1"/>
  <c r="BH173" i="3"/>
  <c r="BI173" i="3" s="1"/>
  <c r="BH174" i="3"/>
  <c r="BI174" i="3" s="1"/>
  <c r="BH175" i="3"/>
  <c r="BI175" i="3" s="1"/>
  <c r="BH176" i="3"/>
  <c r="BI176" i="3" s="1"/>
  <c r="BH177" i="3"/>
  <c r="BI177" i="3" s="1"/>
  <c r="BH178" i="3"/>
  <c r="BI178" i="3" s="1"/>
  <c r="BH179" i="3"/>
  <c r="BI179" i="3" s="1"/>
  <c r="BH180" i="3"/>
  <c r="BI180" i="3" s="1"/>
  <c r="BH181" i="3"/>
  <c r="BI181" i="3" s="1"/>
  <c r="BH182" i="3"/>
  <c r="BI182" i="3" s="1"/>
  <c r="BH183" i="3"/>
  <c r="BI183" i="3" s="1"/>
  <c r="BH184" i="3"/>
  <c r="BI184" i="3" s="1"/>
  <c r="BH185" i="3"/>
  <c r="BI185" i="3" s="1"/>
  <c r="BH186" i="3"/>
  <c r="BI186" i="3" s="1"/>
  <c r="BH187" i="3"/>
  <c r="BI187" i="3" s="1"/>
  <c r="BH188" i="3"/>
  <c r="BI188" i="3" s="1"/>
  <c r="BH189" i="3"/>
  <c r="BI189" i="3" s="1"/>
  <c r="BH190" i="3"/>
  <c r="BI190" i="3" s="1"/>
  <c r="BH191" i="3"/>
  <c r="BI191" i="3" s="1"/>
  <c r="BH192" i="3"/>
  <c r="BI192" i="3" s="1"/>
  <c r="BH193" i="3"/>
  <c r="BI193" i="3" s="1"/>
  <c r="BH194" i="3"/>
  <c r="BI194" i="3" s="1"/>
  <c r="BH195" i="3"/>
  <c r="BI195" i="3" s="1"/>
  <c r="BH196" i="3"/>
  <c r="BI196" i="3" s="1"/>
  <c r="BH197" i="3"/>
  <c r="BI197" i="3" s="1"/>
  <c r="BH198" i="3"/>
  <c r="BI198" i="3" s="1"/>
  <c r="BH199" i="3"/>
  <c r="BI199" i="3" s="1"/>
  <c r="BH200" i="3"/>
  <c r="BI200" i="3" s="1"/>
  <c r="BH201" i="3"/>
  <c r="BI201" i="3" s="1"/>
  <c r="BH202" i="3"/>
  <c r="BI202" i="3" s="1"/>
  <c r="BH203" i="3"/>
  <c r="BI203" i="3" s="1"/>
  <c r="BH204" i="3"/>
  <c r="BI204" i="3" s="1"/>
  <c r="BH205" i="3"/>
  <c r="BI205" i="3" s="1"/>
  <c r="BH206" i="3"/>
  <c r="BI206" i="3" s="1"/>
  <c r="BH207" i="3"/>
  <c r="BI207" i="3" s="1"/>
  <c r="BH208" i="3"/>
  <c r="BI208" i="3" s="1"/>
  <c r="BH209" i="3"/>
  <c r="BI209" i="3" s="1"/>
  <c r="BH210" i="3"/>
  <c r="BI210" i="3" s="1"/>
  <c r="BH211" i="3"/>
  <c r="BI211" i="3" s="1"/>
  <c r="BH212" i="3"/>
  <c r="BI212" i="3" s="1"/>
  <c r="BH213" i="3"/>
  <c r="BI213" i="3" s="1"/>
  <c r="BH214" i="3"/>
  <c r="BI214" i="3" s="1"/>
  <c r="BH215" i="3"/>
  <c r="BI215" i="3" s="1"/>
  <c r="BH216" i="3"/>
  <c r="BI216" i="3" s="1"/>
  <c r="BH217" i="3"/>
  <c r="BI217" i="3" s="1"/>
  <c r="BH218" i="3"/>
  <c r="BI218" i="3" s="1"/>
  <c r="BH219" i="3"/>
  <c r="BI219" i="3" s="1"/>
  <c r="BH220" i="3"/>
  <c r="BI220" i="3" s="1"/>
  <c r="BH221" i="3"/>
  <c r="BI221" i="3" s="1"/>
  <c r="BH222" i="3"/>
  <c r="BI222" i="3" s="1"/>
  <c r="BH223" i="3"/>
  <c r="BI223" i="3" s="1"/>
  <c r="BH224" i="3"/>
  <c r="BI224" i="3" s="1"/>
  <c r="BH225" i="3"/>
  <c r="BI225" i="3" s="1"/>
  <c r="BH226" i="3"/>
  <c r="BI226" i="3" s="1"/>
  <c r="BH227" i="3"/>
  <c r="BI227" i="3" s="1"/>
  <c r="BH228" i="3"/>
  <c r="BI228" i="3" s="1"/>
  <c r="BH229" i="3"/>
  <c r="BI229" i="3" s="1"/>
  <c r="BH230" i="3"/>
  <c r="BI230" i="3" s="1"/>
  <c r="BH231" i="3"/>
  <c r="BI231" i="3" s="1"/>
  <c r="BH232" i="3"/>
  <c r="BI232" i="3" s="1"/>
  <c r="BH233" i="3"/>
  <c r="BI233" i="3" s="1"/>
  <c r="BH234" i="3"/>
  <c r="BI234" i="3" s="1"/>
  <c r="BH235" i="3"/>
  <c r="BI235" i="3" s="1"/>
  <c r="BH236" i="3"/>
  <c r="BI236" i="3" s="1"/>
  <c r="BH237" i="3"/>
  <c r="BI237" i="3" s="1"/>
  <c r="BH238" i="3"/>
  <c r="BI238" i="3" s="1"/>
  <c r="BH239" i="3"/>
  <c r="BI239" i="3" s="1"/>
  <c r="BH240" i="3"/>
  <c r="BI240" i="3" s="1"/>
  <c r="BH241" i="3"/>
  <c r="BI241" i="3" s="1"/>
  <c r="BH242" i="3"/>
  <c r="BI242" i="3" s="1"/>
  <c r="BH243" i="3"/>
  <c r="BI243" i="3" s="1"/>
  <c r="BH244" i="3"/>
  <c r="BI244" i="3" s="1"/>
  <c r="BH245" i="3"/>
  <c r="BI245" i="3" s="1"/>
  <c r="BH246" i="3"/>
  <c r="BI246" i="3" s="1"/>
  <c r="BH247" i="3"/>
  <c r="BI247" i="3" s="1"/>
  <c r="BH248" i="3"/>
  <c r="BI248" i="3" s="1"/>
  <c r="BH249" i="3"/>
  <c r="BI249" i="3" s="1"/>
  <c r="BH250" i="3"/>
  <c r="BI250" i="3" s="1"/>
  <c r="BH251" i="3"/>
  <c r="BI251" i="3" s="1"/>
  <c r="BH252" i="3"/>
  <c r="BI252" i="3" s="1"/>
  <c r="BH253" i="3"/>
  <c r="BI253" i="3" s="1"/>
  <c r="BH254" i="3"/>
  <c r="BI254" i="3" s="1"/>
  <c r="BH255" i="3"/>
  <c r="BI255" i="3" s="1"/>
  <c r="BH256" i="3"/>
  <c r="BI256" i="3" s="1"/>
  <c r="BH257" i="3"/>
  <c r="BI257" i="3" s="1"/>
  <c r="BH258" i="3"/>
  <c r="BI258" i="3" s="1"/>
  <c r="BH259" i="3"/>
  <c r="BI259" i="3" s="1"/>
  <c r="BH260" i="3"/>
  <c r="BI260" i="3" s="1"/>
  <c r="BH261" i="3"/>
  <c r="BI261" i="3" s="1"/>
  <c r="BH262" i="3"/>
  <c r="BI262" i="3" s="1"/>
  <c r="BH263" i="3"/>
  <c r="BI263" i="3" s="1"/>
  <c r="BH264" i="3"/>
  <c r="BI264" i="3" s="1"/>
  <c r="BH265" i="3"/>
  <c r="BI265" i="3" s="1"/>
  <c r="BH266" i="3"/>
  <c r="BI266" i="3" s="1"/>
  <c r="BH267" i="3"/>
  <c r="BI267" i="3" s="1"/>
  <c r="BH268" i="3"/>
  <c r="BI268" i="3" s="1"/>
  <c r="BH269" i="3"/>
  <c r="BI269" i="3" s="1"/>
  <c r="BH270" i="3"/>
  <c r="BI270" i="3" s="1"/>
  <c r="BH271" i="3"/>
  <c r="BI271" i="3" s="1"/>
  <c r="BH272" i="3"/>
  <c r="BI272" i="3" s="1"/>
  <c r="BH273" i="3"/>
  <c r="BI273" i="3" s="1"/>
  <c r="BH274" i="3"/>
  <c r="BI274" i="3" s="1"/>
  <c r="BH275" i="3"/>
  <c r="BI275" i="3" s="1"/>
  <c r="BH276" i="3"/>
  <c r="BI276" i="3" s="1"/>
  <c r="BH277" i="3"/>
  <c r="BI277" i="3" s="1"/>
  <c r="BH278" i="3"/>
  <c r="BI278" i="3" s="1"/>
  <c r="BH279" i="3"/>
  <c r="BI279" i="3" s="1"/>
  <c r="BH280" i="3"/>
  <c r="BI280" i="3" s="1"/>
  <c r="BH281" i="3"/>
  <c r="BI281" i="3" s="1"/>
  <c r="BH282" i="3"/>
  <c r="BI282" i="3" s="1"/>
  <c r="BH283" i="3"/>
  <c r="BI283" i="3" s="1"/>
  <c r="BH284" i="3"/>
  <c r="BI284" i="3" s="1"/>
  <c r="BH285" i="3"/>
  <c r="BI285" i="3" s="1"/>
  <c r="BH286" i="3"/>
  <c r="BI286" i="3" s="1"/>
  <c r="BH287" i="3"/>
  <c r="BI287" i="3" s="1"/>
  <c r="BH288" i="3"/>
  <c r="BI288" i="3" s="1"/>
  <c r="BH290" i="3"/>
  <c r="BI290" i="3" s="1"/>
  <c r="BH291" i="3"/>
  <c r="BI291" i="3" s="1"/>
  <c r="BH292" i="3"/>
  <c r="BI292" i="3" s="1"/>
  <c r="BH293" i="3"/>
  <c r="BI293" i="3" s="1"/>
  <c r="BH294" i="3"/>
  <c r="BI294" i="3" s="1"/>
  <c r="BH295" i="3"/>
  <c r="BI295" i="3" s="1"/>
  <c r="BH297" i="3"/>
  <c r="BI297" i="3" s="1"/>
  <c r="BH298" i="3"/>
  <c r="BI298" i="3" s="1"/>
  <c r="BH299" i="3"/>
  <c r="BI299" i="3" s="1"/>
  <c r="BH300" i="3"/>
  <c r="BI300" i="3" s="1"/>
  <c r="BH301" i="3"/>
  <c r="BI301" i="3" s="1"/>
  <c r="BH302" i="3"/>
  <c r="BI302" i="3" s="1"/>
  <c r="BH303" i="3"/>
  <c r="BI303" i="3" s="1"/>
  <c r="BH304" i="3"/>
  <c r="BI304" i="3" s="1"/>
  <c r="BH305" i="3"/>
  <c r="BI305" i="3" s="1"/>
  <c r="BH306" i="3"/>
  <c r="BI306" i="3" s="1"/>
  <c r="BH307" i="3"/>
  <c r="BI307" i="3" s="1"/>
  <c r="BH308" i="3"/>
  <c r="BI308" i="3" s="1"/>
  <c r="BH309" i="3"/>
  <c r="BI309" i="3" s="1"/>
  <c r="BH310" i="3"/>
  <c r="BI310" i="3" s="1"/>
  <c r="BH311" i="3"/>
  <c r="BI311" i="3" s="1"/>
  <c r="BH312" i="3"/>
  <c r="BI312" i="3" s="1"/>
  <c r="BH314" i="3"/>
  <c r="BI314" i="3" s="1"/>
  <c r="BH315" i="3"/>
  <c r="BI315" i="3" s="1"/>
  <c r="BH316" i="3"/>
  <c r="BI316" i="3" s="1"/>
  <c r="BH318" i="3"/>
  <c r="BI318" i="3" s="1"/>
  <c r="BH319" i="3"/>
  <c r="BI319" i="3" s="1"/>
  <c r="BH320" i="3"/>
  <c r="BI320" i="3" s="1"/>
  <c r="BH321" i="3"/>
  <c r="BI321" i="3" s="1"/>
  <c r="BH322" i="3"/>
  <c r="BI322" i="3" s="1"/>
  <c r="BH323" i="3"/>
  <c r="BI323" i="3" s="1"/>
  <c r="BH324" i="3"/>
  <c r="BI324" i="3" s="1"/>
  <c r="BH325" i="3"/>
  <c r="BI325" i="3" s="1"/>
  <c r="BH326" i="3"/>
  <c r="BI326" i="3" s="1"/>
  <c r="BH327" i="3"/>
  <c r="BI327" i="3" s="1"/>
  <c r="BH332" i="3"/>
  <c r="BI332" i="3" s="1"/>
  <c r="BH333" i="3"/>
  <c r="BI333" i="3" s="1"/>
  <c r="BH334" i="3"/>
  <c r="BI334" i="3" s="1"/>
  <c r="BH335" i="3"/>
  <c r="BI335" i="3" s="1"/>
  <c r="BH336" i="3"/>
  <c r="BI336" i="3" s="1"/>
  <c r="BH11" i="3"/>
  <c r="BI11" i="3" s="1"/>
  <c r="BE12" i="3" l="1"/>
  <c r="BF12" i="3" s="1"/>
  <c r="BE13" i="3"/>
  <c r="BF13" i="3" s="1"/>
  <c r="BE14" i="3"/>
  <c r="BF14" i="3" s="1"/>
  <c r="BE15" i="3"/>
  <c r="BF15" i="3" s="1"/>
  <c r="BE16" i="3"/>
  <c r="BF16" i="3" s="1"/>
  <c r="BE17" i="3"/>
  <c r="BF17" i="3" s="1"/>
  <c r="BE18" i="3"/>
  <c r="BF18" i="3" s="1"/>
  <c r="BE19" i="3"/>
  <c r="BF19" i="3" s="1"/>
  <c r="BE20" i="3"/>
  <c r="BF20" i="3" s="1"/>
  <c r="BE21" i="3"/>
  <c r="BF21" i="3" s="1"/>
  <c r="BE22" i="3"/>
  <c r="BF22" i="3" s="1"/>
  <c r="BE23" i="3"/>
  <c r="BF23" i="3" s="1"/>
  <c r="BE24" i="3"/>
  <c r="BF24" i="3" s="1"/>
  <c r="BE25" i="3"/>
  <c r="BF25" i="3" s="1"/>
  <c r="BE26" i="3"/>
  <c r="BF26" i="3" s="1"/>
  <c r="BE27" i="3"/>
  <c r="BF27" i="3" s="1"/>
  <c r="BE28" i="3"/>
  <c r="BF28" i="3" s="1"/>
  <c r="BE29" i="3"/>
  <c r="BF29" i="3" s="1"/>
  <c r="BE30" i="3"/>
  <c r="BF30" i="3" s="1"/>
  <c r="BE31" i="3"/>
  <c r="BF31" i="3" s="1"/>
  <c r="BE32" i="3"/>
  <c r="BF32" i="3" s="1"/>
  <c r="BE33" i="3"/>
  <c r="BF33" i="3" s="1"/>
  <c r="BE34" i="3"/>
  <c r="BF34" i="3" s="1"/>
  <c r="BE35" i="3"/>
  <c r="BF35" i="3" s="1"/>
  <c r="BE36" i="3"/>
  <c r="BF36" i="3" s="1"/>
  <c r="BE37" i="3"/>
  <c r="BF37" i="3" s="1"/>
  <c r="BE38" i="3"/>
  <c r="BF38" i="3" s="1"/>
  <c r="BE39" i="3"/>
  <c r="BF39" i="3" s="1"/>
  <c r="BE40" i="3"/>
  <c r="BF40" i="3" s="1"/>
  <c r="BE41" i="3"/>
  <c r="BF41" i="3" s="1"/>
  <c r="BE42" i="3"/>
  <c r="BF42" i="3" s="1"/>
  <c r="BE43" i="3"/>
  <c r="BF43" i="3" s="1"/>
  <c r="BE44" i="3"/>
  <c r="BF44" i="3" s="1"/>
  <c r="BE45" i="3"/>
  <c r="BF45" i="3" s="1"/>
  <c r="BE46" i="3"/>
  <c r="BF46" i="3" s="1"/>
  <c r="BE47" i="3"/>
  <c r="BF47" i="3" s="1"/>
  <c r="BE48" i="3"/>
  <c r="BF48" i="3" s="1"/>
  <c r="BE49" i="3"/>
  <c r="BF49" i="3" s="1"/>
  <c r="BE50" i="3"/>
  <c r="BF50" i="3" s="1"/>
  <c r="BE51" i="3"/>
  <c r="BF51" i="3" s="1"/>
  <c r="BE52" i="3"/>
  <c r="BF52" i="3" s="1"/>
  <c r="BE53" i="3"/>
  <c r="BF53" i="3" s="1"/>
  <c r="BE54" i="3"/>
  <c r="BF54" i="3" s="1"/>
  <c r="BE55" i="3"/>
  <c r="BF55" i="3" s="1"/>
  <c r="BE56" i="3"/>
  <c r="BF56" i="3" s="1"/>
  <c r="BE57" i="3"/>
  <c r="BF57" i="3" s="1"/>
  <c r="BE58" i="3"/>
  <c r="BF58" i="3" s="1"/>
  <c r="BE59" i="3"/>
  <c r="BF59" i="3" s="1"/>
  <c r="BE60" i="3"/>
  <c r="BF60" i="3" s="1"/>
  <c r="BE61" i="3"/>
  <c r="BF61" i="3" s="1"/>
  <c r="BE62" i="3"/>
  <c r="BF62" i="3" s="1"/>
  <c r="BE63" i="3"/>
  <c r="BF63" i="3" s="1"/>
  <c r="BE64" i="3"/>
  <c r="BF64" i="3" s="1"/>
  <c r="BE65" i="3"/>
  <c r="BF65" i="3" s="1"/>
  <c r="BE66" i="3"/>
  <c r="BF66" i="3" s="1"/>
  <c r="BE67" i="3"/>
  <c r="BF67" i="3" s="1"/>
  <c r="BE68" i="3"/>
  <c r="BF68" i="3" s="1"/>
  <c r="BE69" i="3"/>
  <c r="BF69" i="3" s="1"/>
  <c r="BE70" i="3"/>
  <c r="BF70" i="3" s="1"/>
  <c r="BE71" i="3"/>
  <c r="BF71" i="3" s="1"/>
  <c r="BE72" i="3"/>
  <c r="BF72" i="3" s="1"/>
  <c r="BE73" i="3"/>
  <c r="BF73" i="3" s="1"/>
  <c r="BE74" i="3"/>
  <c r="BF74" i="3" s="1"/>
  <c r="BE75" i="3"/>
  <c r="BF75" i="3" s="1"/>
  <c r="BE76" i="3"/>
  <c r="BF76" i="3" s="1"/>
  <c r="BE77" i="3"/>
  <c r="BF77" i="3" s="1"/>
  <c r="BE78" i="3"/>
  <c r="BF78" i="3" s="1"/>
  <c r="BE79" i="3"/>
  <c r="BF79" i="3" s="1"/>
  <c r="BE80" i="3"/>
  <c r="BF80" i="3" s="1"/>
  <c r="BE81" i="3"/>
  <c r="BF81" i="3" s="1"/>
  <c r="BE82" i="3"/>
  <c r="BF82" i="3" s="1"/>
  <c r="BE83" i="3"/>
  <c r="BF83" i="3" s="1"/>
  <c r="BE84" i="3"/>
  <c r="BF84" i="3" s="1"/>
  <c r="BE85" i="3"/>
  <c r="BF85" i="3" s="1"/>
  <c r="BE86" i="3"/>
  <c r="BF86" i="3" s="1"/>
  <c r="BE87" i="3"/>
  <c r="BF87" i="3" s="1"/>
  <c r="BE88" i="3"/>
  <c r="BF88" i="3" s="1"/>
  <c r="BE89" i="3"/>
  <c r="BF89" i="3" s="1"/>
  <c r="BE90" i="3"/>
  <c r="BF90" i="3" s="1"/>
  <c r="BE91" i="3"/>
  <c r="BF91" i="3" s="1"/>
  <c r="BE92" i="3"/>
  <c r="BF92" i="3" s="1"/>
  <c r="BE93" i="3"/>
  <c r="BF93" i="3" s="1"/>
  <c r="BE94" i="3"/>
  <c r="BF94" i="3" s="1"/>
  <c r="BE95" i="3"/>
  <c r="BF95" i="3" s="1"/>
  <c r="BE96" i="3"/>
  <c r="BF96" i="3" s="1"/>
  <c r="BE97" i="3"/>
  <c r="BF97" i="3" s="1"/>
  <c r="BE98" i="3"/>
  <c r="BF98" i="3" s="1"/>
  <c r="BE99" i="3"/>
  <c r="BF99" i="3" s="1"/>
  <c r="BE100" i="3"/>
  <c r="BF100" i="3" s="1"/>
  <c r="BE101" i="3"/>
  <c r="BF101" i="3" s="1"/>
  <c r="BE102" i="3"/>
  <c r="BF102" i="3" s="1"/>
  <c r="BE103" i="3"/>
  <c r="BF103" i="3" s="1"/>
  <c r="BE104" i="3"/>
  <c r="BF104" i="3" s="1"/>
  <c r="BE105" i="3"/>
  <c r="BF105" i="3" s="1"/>
  <c r="BE106" i="3"/>
  <c r="BF106" i="3" s="1"/>
  <c r="BE107" i="3"/>
  <c r="BF107" i="3" s="1"/>
  <c r="BE108" i="3"/>
  <c r="BF108" i="3" s="1"/>
  <c r="BE109" i="3"/>
  <c r="BF109" i="3" s="1"/>
  <c r="BE110" i="3"/>
  <c r="BF110" i="3" s="1"/>
  <c r="BE111" i="3"/>
  <c r="BF111" i="3" s="1"/>
  <c r="BE112" i="3"/>
  <c r="BF112" i="3" s="1"/>
  <c r="BE113" i="3"/>
  <c r="BF113" i="3" s="1"/>
  <c r="BE114" i="3"/>
  <c r="BF114" i="3" s="1"/>
  <c r="BE115" i="3"/>
  <c r="BF115" i="3" s="1"/>
  <c r="BE116" i="3"/>
  <c r="BF116" i="3" s="1"/>
  <c r="BE117" i="3"/>
  <c r="BF117" i="3" s="1"/>
  <c r="BE118" i="3"/>
  <c r="BF118" i="3" s="1"/>
  <c r="BE119" i="3"/>
  <c r="BF119" i="3" s="1"/>
  <c r="BE120" i="3"/>
  <c r="BF120" i="3" s="1"/>
  <c r="BE121" i="3"/>
  <c r="BF121" i="3" s="1"/>
  <c r="BE122" i="3"/>
  <c r="BF122" i="3" s="1"/>
  <c r="BE124" i="3"/>
  <c r="BF124" i="3" s="1"/>
  <c r="BE125" i="3"/>
  <c r="BF125" i="3" s="1"/>
  <c r="BE126" i="3"/>
  <c r="BF126" i="3" s="1"/>
  <c r="BE127" i="3"/>
  <c r="BF127" i="3" s="1"/>
  <c r="BE128" i="3"/>
  <c r="BF128" i="3" s="1"/>
  <c r="BE129" i="3"/>
  <c r="BF129" i="3" s="1"/>
  <c r="BE130" i="3"/>
  <c r="BF130" i="3" s="1"/>
  <c r="BE131" i="3"/>
  <c r="BF131" i="3" s="1"/>
  <c r="BE132" i="3"/>
  <c r="BF132" i="3" s="1"/>
  <c r="BE133" i="3"/>
  <c r="BF133" i="3" s="1"/>
  <c r="BE134" i="3"/>
  <c r="BF134" i="3" s="1"/>
  <c r="BE135" i="3"/>
  <c r="BF135" i="3" s="1"/>
  <c r="BE136" i="3"/>
  <c r="BF136" i="3" s="1"/>
  <c r="BE137" i="3"/>
  <c r="BF137" i="3" s="1"/>
  <c r="BE138" i="3"/>
  <c r="BF138" i="3" s="1"/>
  <c r="BE139" i="3"/>
  <c r="BF139" i="3" s="1"/>
  <c r="BE140" i="3"/>
  <c r="BF140" i="3" s="1"/>
  <c r="BE141" i="3"/>
  <c r="BF141" i="3" s="1"/>
  <c r="BE142" i="3"/>
  <c r="BF142" i="3" s="1"/>
  <c r="BE143" i="3"/>
  <c r="BF143" i="3" s="1"/>
  <c r="BE144" i="3"/>
  <c r="BF144" i="3" s="1"/>
  <c r="BE145" i="3"/>
  <c r="BF145" i="3" s="1"/>
  <c r="BE146" i="3"/>
  <c r="BF146" i="3" s="1"/>
  <c r="BE147" i="3"/>
  <c r="BF147" i="3" s="1"/>
  <c r="BE148" i="3"/>
  <c r="BF148" i="3" s="1"/>
  <c r="BE149" i="3"/>
  <c r="BF149" i="3" s="1"/>
  <c r="BE150" i="3"/>
  <c r="BF150" i="3" s="1"/>
  <c r="BE151" i="3"/>
  <c r="BF151" i="3" s="1"/>
  <c r="BE152" i="3"/>
  <c r="BF152" i="3" s="1"/>
  <c r="BE153" i="3"/>
  <c r="BF153" i="3" s="1"/>
  <c r="BE154" i="3"/>
  <c r="BF154" i="3" s="1"/>
  <c r="BE155" i="3"/>
  <c r="BF155" i="3" s="1"/>
  <c r="BE156" i="3"/>
  <c r="BF156" i="3" s="1"/>
  <c r="BE157" i="3"/>
  <c r="BF157" i="3" s="1"/>
  <c r="BE158" i="3"/>
  <c r="BF158" i="3" s="1"/>
  <c r="BE159" i="3"/>
  <c r="BF159" i="3" s="1"/>
  <c r="BE160" i="3"/>
  <c r="BF160" i="3" s="1"/>
  <c r="BE161" i="3"/>
  <c r="BF161" i="3" s="1"/>
  <c r="BE162" i="3"/>
  <c r="BF162" i="3" s="1"/>
  <c r="BE163" i="3"/>
  <c r="BF163" i="3" s="1"/>
  <c r="BE164" i="3"/>
  <c r="BF164" i="3" s="1"/>
  <c r="BE165" i="3"/>
  <c r="BF165" i="3" s="1"/>
  <c r="BE166" i="3"/>
  <c r="BF166" i="3" s="1"/>
  <c r="BE167" i="3"/>
  <c r="BF167" i="3" s="1"/>
  <c r="BE168" i="3"/>
  <c r="BF168" i="3" s="1"/>
  <c r="BE169" i="3"/>
  <c r="BF169" i="3" s="1"/>
  <c r="BE170" i="3"/>
  <c r="BF170" i="3" s="1"/>
  <c r="BE171" i="3"/>
  <c r="BF171" i="3" s="1"/>
  <c r="BE172" i="3"/>
  <c r="BF172" i="3" s="1"/>
  <c r="BE173" i="3"/>
  <c r="BF173" i="3" s="1"/>
  <c r="BE174" i="3"/>
  <c r="BF174" i="3" s="1"/>
  <c r="BE175" i="3"/>
  <c r="BF175" i="3" s="1"/>
  <c r="BE176" i="3"/>
  <c r="BF176" i="3" s="1"/>
  <c r="BE177" i="3"/>
  <c r="BF177" i="3" s="1"/>
  <c r="BE178" i="3"/>
  <c r="BF178" i="3" s="1"/>
  <c r="BE179" i="3"/>
  <c r="BF179" i="3" s="1"/>
  <c r="BE180" i="3"/>
  <c r="BF180" i="3" s="1"/>
  <c r="BE181" i="3"/>
  <c r="BF181" i="3" s="1"/>
  <c r="BE182" i="3"/>
  <c r="BF182" i="3" s="1"/>
  <c r="BE183" i="3"/>
  <c r="BF183" i="3" s="1"/>
  <c r="BE184" i="3"/>
  <c r="BF184" i="3" s="1"/>
  <c r="BE185" i="3"/>
  <c r="BF185" i="3" s="1"/>
  <c r="BE186" i="3"/>
  <c r="BF186" i="3" s="1"/>
  <c r="BE187" i="3"/>
  <c r="BF187" i="3" s="1"/>
  <c r="BE188" i="3"/>
  <c r="BF188" i="3" s="1"/>
  <c r="BE189" i="3"/>
  <c r="BF189" i="3" s="1"/>
  <c r="BE190" i="3"/>
  <c r="BF190" i="3" s="1"/>
  <c r="BE191" i="3"/>
  <c r="BF191" i="3" s="1"/>
  <c r="BE192" i="3"/>
  <c r="BF192" i="3" s="1"/>
  <c r="BE193" i="3"/>
  <c r="BF193" i="3" s="1"/>
  <c r="BE194" i="3"/>
  <c r="BF194" i="3" s="1"/>
  <c r="BE195" i="3"/>
  <c r="BF195" i="3" s="1"/>
  <c r="BE196" i="3"/>
  <c r="BF196" i="3" s="1"/>
  <c r="BE197" i="3"/>
  <c r="BF197" i="3" s="1"/>
  <c r="BE198" i="3"/>
  <c r="BF198" i="3" s="1"/>
  <c r="BE199" i="3"/>
  <c r="BF199" i="3" s="1"/>
  <c r="BE200" i="3"/>
  <c r="BF200" i="3" s="1"/>
  <c r="BE201" i="3"/>
  <c r="BF201" i="3" s="1"/>
  <c r="BE202" i="3"/>
  <c r="BF202" i="3" s="1"/>
  <c r="BE203" i="3"/>
  <c r="BF203" i="3" s="1"/>
  <c r="BE204" i="3"/>
  <c r="BF204" i="3" s="1"/>
  <c r="BE205" i="3"/>
  <c r="BF205" i="3" s="1"/>
  <c r="BE206" i="3"/>
  <c r="BF206" i="3" s="1"/>
  <c r="BE207" i="3"/>
  <c r="BF207" i="3" s="1"/>
  <c r="BE208" i="3"/>
  <c r="BF208" i="3" s="1"/>
  <c r="BE209" i="3"/>
  <c r="BF209" i="3" s="1"/>
  <c r="BE210" i="3"/>
  <c r="BF210" i="3" s="1"/>
  <c r="BE211" i="3"/>
  <c r="BF211" i="3" s="1"/>
  <c r="BE212" i="3"/>
  <c r="BF212" i="3" s="1"/>
  <c r="BE213" i="3"/>
  <c r="BF213" i="3" s="1"/>
  <c r="BE214" i="3"/>
  <c r="BF214" i="3" s="1"/>
  <c r="BE215" i="3"/>
  <c r="BF215" i="3" s="1"/>
  <c r="BE216" i="3"/>
  <c r="BF216" i="3" s="1"/>
  <c r="BE217" i="3"/>
  <c r="BF217" i="3" s="1"/>
  <c r="BE218" i="3"/>
  <c r="BF218" i="3" s="1"/>
  <c r="BE219" i="3"/>
  <c r="BF219" i="3" s="1"/>
  <c r="BE220" i="3"/>
  <c r="BF220" i="3" s="1"/>
  <c r="BE221" i="3"/>
  <c r="BF221" i="3" s="1"/>
  <c r="BE222" i="3"/>
  <c r="BF222" i="3" s="1"/>
  <c r="BE223" i="3"/>
  <c r="BF223" i="3" s="1"/>
  <c r="BE224" i="3"/>
  <c r="BF224" i="3" s="1"/>
  <c r="BE225" i="3"/>
  <c r="BF225" i="3" s="1"/>
  <c r="BE226" i="3"/>
  <c r="BF226" i="3" s="1"/>
  <c r="BE227" i="3"/>
  <c r="BF227" i="3" s="1"/>
  <c r="BE228" i="3"/>
  <c r="BF228" i="3" s="1"/>
  <c r="BE229" i="3"/>
  <c r="BF229" i="3" s="1"/>
  <c r="BE230" i="3"/>
  <c r="BF230" i="3" s="1"/>
  <c r="BE231" i="3"/>
  <c r="BF231" i="3" s="1"/>
  <c r="BE232" i="3"/>
  <c r="BF232" i="3" s="1"/>
  <c r="BE233" i="3"/>
  <c r="BF233" i="3" s="1"/>
  <c r="BE234" i="3"/>
  <c r="BF234" i="3" s="1"/>
  <c r="BE235" i="3"/>
  <c r="BF235" i="3" s="1"/>
  <c r="BE236" i="3"/>
  <c r="BF236" i="3" s="1"/>
  <c r="BE237" i="3"/>
  <c r="BF237" i="3" s="1"/>
  <c r="BE238" i="3"/>
  <c r="BF238" i="3" s="1"/>
  <c r="BE239" i="3"/>
  <c r="BF239" i="3" s="1"/>
  <c r="BE240" i="3"/>
  <c r="BF240" i="3" s="1"/>
  <c r="BE241" i="3"/>
  <c r="BF241" i="3" s="1"/>
  <c r="BE242" i="3"/>
  <c r="BF242" i="3" s="1"/>
  <c r="BE243" i="3"/>
  <c r="BF243" i="3" s="1"/>
  <c r="BE244" i="3"/>
  <c r="BF244" i="3" s="1"/>
  <c r="BE245" i="3"/>
  <c r="BF245" i="3" s="1"/>
  <c r="BE246" i="3"/>
  <c r="BF246" i="3" s="1"/>
  <c r="BE247" i="3"/>
  <c r="BF247" i="3" s="1"/>
  <c r="BE248" i="3"/>
  <c r="BF248" i="3" s="1"/>
  <c r="BE249" i="3"/>
  <c r="BF249" i="3" s="1"/>
  <c r="BE250" i="3"/>
  <c r="BF250" i="3" s="1"/>
  <c r="BE251" i="3"/>
  <c r="BF251" i="3" s="1"/>
  <c r="BE252" i="3"/>
  <c r="BF252" i="3" s="1"/>
  <c r="BE253" i="3"/>
  <c r="BF253" i="3" s="1"/>
  <c r="BE254" i="3"/>
  <c r="BF254" i="3" s="1"/>
  <c r="BE255" i="3"/>
  <c r="BF255" i="3" s="1"/>
  <c r="BE256" i="3"/>
  <c r="BF256" i="3" s="1"/>
  <c r="BE257" i="3"/>
  <c r="BF257" i="3" s="1"/>
  <c r="BE258" i="3"/>
  <c r="BF258" i="3" s="1"/>
  <c r="BE259" i="3"/>
  <c r="BF259" i="3" s="1"/>
  <c r="BE260" i="3"/>
  <c r="BF260" i="3" s="1"/>
  <c r="BE261" i="3"/>
  <c r="BF261" i="3" s="1"/>
  <c r="BE262" i="3"/>
  <c r="BF262" i="3" s="1"/>
  <c r="BE263" i="3"/>
  <c r="BF263" i="3" s="1"/>
  <c r="BE264" i="3"/>
  <c r="BF264" i="3" s="1"/>
  <c r="BE265" i="3"/>
  <c r="BF265" i="3" s="1"/>
  <c r="BE266" i="3"/>
  <c r="BF266" i="3" s="1"/>
  <c r="BE267" i="3"/>
  <c r="BF267" i="3" s="1"/>
  <c r="BE268" i="3"/>
  <c r="BF268" i="3" s="1"/>
  <c r="BE269" i="3"/>
  <c r="BF269" i="3" s="1"/>
  <c r="BE270" i="3"/>
  <c r="BF270" i="3" s="1"/>
  <c r="BE271" i="3"/>
  <c r="BF271" i="3" s="1"/>
  <c r="BE272" i="3"/>
  <c r="BF272" i="3" s="1"/>
  <c r="BE273" i="3"/>
  <c r="BF273" i="3" s="1"/>
  <c r="BE274" i="3"/>
  <c r="BF274" i="3" s="1"/>
  <c r="BE275" i="3"/>
  <c r="BF275" i="3" s="1"/>
  <c r="BE276" i="3"/>
  <c r="BF276" i="3" s="1"/>
  <c r="BE277" i="3"/>
  <c r="BF277" i="3" s="1"/>
  <c r="BE278" i="3"/>
  <c r="BF278" i="3" s="1"/>
  <c r="BE279" i="3"/>
  <c r="BF279" i="3" s="1"/>
  <c r="BE280" i="3"/>
  <c r="BF280" i="3" s="1"/>
  <c r="BE281" i="3"/>
  <c r="BF281" i="3" s="1"/>
  <c r="BE282" i="3"/>
  <c r="BF282" i="3" s="1"/>
  <c r="BE283" i="3"/>
  <c r="BF283" i="3" s="1"/>
  <c r="BE284" i="3"/>
  <c r="BF284" i="3" s="1"/>
  <c r="BE285" i="3"/>
  <c r="BF285" i="3" s="1"/>
  <c r="BE286" i="3"/>
  <c r="BF286" i="3" s="1"/>
  <c r="BE287" i="3"/>
  <c r="BF287" i="3" s="1"/>
  <c r="BE288" i="3"/>
  <c r="BF288" i="3" s="1"/>
  <c r="BE290" i="3"/>
  <c r="BF290" i="3" s="1"/>
  <c r="BE291" i="3"/>
  <c r="BF291" i="3" s="1"/>
  <c r="BE292" i="3"/>
  <c r="BF292" i="3" s="1"/>
  <c r="BE293" i="3"/>
  <c r="BF293" i="3" s="1"/>
  <c r="BE294" i="3"/>
  <c r="BF294" i="3" s="1"/>
  <c r="BE295" i="3"/>
  <c r="BF295" i="3" s="1"/>
  <c r="BE297" i="3"/>
  <c r="BF297" i="3" s="1"/>
  <c r="BE298" i="3"/>
  <c r="BF298" i="3" s="1"/>
  <c r="BE299" i="3"/>
  <c r="BF299" i="3" s="1"/>
  <c r="BE300" i="3"/>
  <c r="BF300" i="3" s="1"/>
  <c r="BE301" i="3"/>
  <c r="BF301" i="3" s="1"/>
  <c r="BE302" i="3"/>
  <c r="BF302" i="3" s="1"/>
  <c r="BE303" i="3"/>
  <c r="BF303" i="3" s="1"/>
  <c r="BE304" i="3"/>
  <c r="BF304" i="3" s="1"/>
  <c r="BE305" i="3"/>
  <c r="BF305" i="3" s="1"/>
  <c r="BE306" i="3"/>
  <c r="BF306" i="3" s="1"/>
  <c r="BE307" i="3"/>
  <c r="BF307" i="3" s="1"/>
  <c r="BE308" i="3"/>
  <c r="BF308" i="3" s="1"/>
  <c r="BE309" i="3"/>
  <c r="BF309" i="3" s="1"/>
  <c r="BE310" i="3"/>
  <c r="BF310" i="3" s="1"/>
  <c r="BE311" i="3"/>
  <c r="BF311" i="3" s="1"/>
  <c r="BE312" i="3"/>
  <c r="BF312" i="3" s="1"/>
  <c r="BE314" i="3"/>
  <c r="BF314" i="3" s="1"/>
  <c r="BE315" i="3"/>
  <c r="BF315" i="3" s="1"/>
  <c r="BE316" i="3"/>
  <c r="BF316" i="3" s="1"/>
  <c r="BE318" i="3"/>
  <c r="BF318" i="3" s="1"/>
  <c r="BE319" i="3"/>
  <c r="BF319" i="3" s="1"/>
  <c r="BE320" i="3"/>
  <c r="BF320" i="3" s="1"/>
  <c r="BE321" i="3"/>
  <c r="BF321" i="3" s="1"/>
  <c r="BE322" i="3"/>
  <c r="BF322" i="3" s="1"/>
  <c r="BE323" i="3"/>
  <c r="BF323" i="3" s="1"/>
  <c r="BE324" i="3"/>
  <c r="BF324" i="3" s="1"/>
  <c r="BE325" i="3"/>
  <c r="BF325" i="3" s="1"/>
  <c r="BE326" i="3"/>
  <c r="BF326" i="3" s="1"/>
  <c r="BE332" i="3"/>
  <c r="BF332" i="3" s="1"/>
  <c r="BE333" i="3"/>
  <c r="BF333" i="3" s="1"/>
  <c r="BE334" i="3"/>
  <c r="BF334" i="3" s="1"/>
  <c r="BE335" i="3"/>
  <c r="BF335" i="3" s="1"/>
  <c r="BE336" i="3"/>
  <c r="BF336" i="3" s="1"/>
  <c r="BE11" i="3"/>
  <c r="BF11" i="3" s="1"/>
  <c r="AB193" i="3" l="1"/>
  <c r="AC193" i="3" s="1"/>
  <c r="AD193" i="3" l="1"/>
  <c r="BA12" i="3"/>
  <c r="BB12" i="3" s="1"/>
  <c r="BA13" i="3"/>
  <c r="BB13" i="3" s="1"/>
  <c r="BA14" i="3"/>
  <c r="BB14" i="3" s="1"/>
  <c r="BA15" i="3"/>
  <c r="BB15" i="3" s="1"/>
  <c r="BA16" i="3"/>
  <c r="BB16" i="3" s="1"/>
  <c r="BA17" i="3"/>
  <c r="BB17" i="3" s="1"/>
  <c r="BA18" i="3"/>
  <c r="BB18" i="3" s="1"/>
  <c r="BA19" i="3"/>
  <c r="BB19" i="3" s="1"/>
  <c r="BA20" i="3"/>
  <c r="BB20" i="3" s="1"/>
  <c r="BA21" i="3"/>
  <c r="BB21" i="3" s="1"/>
  <c r="BA22" i="3"/>
  <c r="BB22" i="3" s="1"/>
  <c r="BA23" i="3"/>
  <c r="BB23" i="3" s="1"/>
  <c r="BA24" i="3"/>
  <c r="BB24" i="3" s="1"/>
  <c r="BA25" i="3"/>
  <c r="BB25" i="3" s="1"/>
  <c r="BA26" i="3"/>
  <c r="BB26" i="3" s="1"/>
  <c r="BA27" i="3"/>
  <c r="BB27" i="3" s="1"/>
  <c r="BA28" i="3"/>
  <c r="BB28" i="3" s="1"/>
  <c r="BA29" i="3"/>
  <c r="BB29" i="3" s="1"/>
  <c r="BA30" i="3"/>
  <c r="BB30" i="3" s="1"/>
  <c r="BA31" i="3"/>
  <c r="BB31" i="3" s="1"/>
  <c r="BA32" i="3"/>
  <c r="BB32" i="3" s="1"/>
  <c r="BA33" i="3"/>
  <c r="BB33" i="3" s="1"/>
  <c r="BA34" i="3"/>
  <c r="BB34" i="3" s="1"/>
  <c r="BA35" i="3"/>
  <c r="BB35" i="3" s="1"/>
  <c r="BA36" i="3"/>
  <c r="BB36" i="3" s="1"/>
  <c r="BA37" i="3"/>
  <c r="BB37" i="3" s="1"/>
  <c r="BA38" i="3"/>
  <c r="BB38" i="3" s="1"/>
  <c r="BA39" i="3"/>
  <c r="BB39" i="3" s="1"/>
  <c r="BA40" i="3"/>
  <c r="BB40" i="3" s="1"/>
  <c r="BA41" i="3"/>
  <c r="BB41" i="3" s="1"/>
  <c r="BA42" i="3"/>
  <c r="BB42" i="3" s="1"/>
  <c r="BA43" i="3"/>
  <c r="BB43" i="3" s="1"/>
  <c r="BA44" i="3"/>
  <c r="BB44" i="3" s="1"/>
  <c r="BA45" i="3"/>
  <c r="BB45" i="3" s="1"/>
  <c r="BA46" i="3"/>
  <c r="BB46" i="3" s="1"/>
  <c r="BA47" i="3"/>
  <c r="BB47" i="3" s="1"/>
  <c r="BA48" i="3"/>
  <c r="BB48" i="3" s="1"/>
  <c r="BA49" i="3"/>
  <c r="BB49" i="3" s="1"/>
  <c r="BA50" i="3"/>
  <c r="BB50" i="3" s="1"/>
  <c r="BA51" i="3"/>
  <c r="BB51" i="3" s="1"/>
  <c r="BA52" i="3"/>
  <c r="BB52" i="3" s="1"/>
  <c r="BA53" i="3"/>
  <c r="BB53" i="3" s="1"/>
  <c r="BA54" i="3"/>
  <c r="BB54" i="3" s="1"/>
  <c r="BA55" i="3"/>
  <c r="BB55" i="3" s="1"/>
  <c r="BA56" i="3"/>
  <c r="BB56" i="3" s="1"/>
  <c r="BA57" i="3"/>
  <c r="BB57" i="3" s="1"/>
  <c r="BA58" i="3"/>
  <c r="BB58" i="3" s="1"/>
  <c r="BA59" i="3"/>
  <c r="BB59" i="3" s="1"/>
  <c r="BA60" i="3"/>
  <c r="BB60" i="3" s="1"/>
  <c r="BA61" i="3"/>
  <c r="BB61" i="3" s="1"/>
  <c r="BA62" i="3"/>
  <c r="BB62" i="3" s="1"/>
  <c r="BA63" i="3"/>
  <c r="BB63" i="3" s="1"/>
  <c r="BA64" i="3"/>
  <c r="BB64" i="3" s="1"/>
  <c r="BA65" i="3"/>
  <c r="BB65" i="3" s="1"/>
  <c r="BA66" i="3"/>
  <c r="BB66" i="3" s="1"/>
  <c r="BA67" i="3"/>
  <c r="BB67" i="3" s="1"/>
  <c r="BA68" i="3"/>
  <c r="BB68" i="3" s="1"/>
  <c r="BA69" i="3"/>
  <c r="BB69" i="3" s="1"/>
  <c r="BA70" i="3"/>
  <c r="BB70" i="3" s="1"/>
  <c r="BA71" i="3"/>
  <c r="BB71" i="3" s="1"/>
  <c r="BA72" i="3"/>
  <c r="BB72" i="3" s="1"/>
  <c r="BA73" i="3"/>
  <c r="BB73" i="3" s="1"/>
  <c r="BA74" i="3"/>
  <c r="BB74" i="3" s="1"/>
  <c r="BA75" i="3"/>
  <c r="BB75" i="3" s="1"/>
  <c r="BA76" i="3"/>
  <c r="BB76" i="3" s="1"/>
  <c r="BA77" i="3"/>
  <c r="BB77" i="3" s="1"/>
  <c r="BA78" i="3"/>
  <c r="BB78" i="3" s="1"/>
  <c r="BA79" i="3"/>
  <c r="BB79" i="3" s="1"/>
  <c r="BA80" i="3"/>
  <c r="BB80" i="3" s="1"/>
  <c r="BA81" i="3"/>
  <c r="BB81" i="3" s="1"/>
  <c r="BA82" i="3"/>
  <c r="BB82" i="3" s="1"/>
  <c r="BA83" i="3"/>
  <c r="BB83" i="3" s="1"/>
  <c r="BA84" i="3"/>
  <c r="BB84" i="3" s="1"/>
  <c r="BA85" i="3"/>
  <c r="BB85" i="3" s="1"/>
  <c r="BA86" i="3"/>
  <c r="BB86" i="3" s="1"/>
  <c r="BA87" i="3"/>
  <c r="BB87" i="3" s="1"/>
  <c r="BA88" i="3"/>
  <c r="BB88" i="3" s="1"/>
  <c r="BA89" i="3"/>
  <c r="BB89" i="3" s="1"/>
  <c r="BA90" i="3"/>
  <c r="BB90" i="3" s="1"/>
  <c r="BA91" i="3"/>
  <c r="BB91" i="3" s="1"/>
  <c r="BA92" i="3"/>
  <c r="BB92" i="3" s="1"/>
  <c r="BA93" i="3"/>
  <c r="BB93" i="3" s="1"/>
  <c r="BA94" i="3"/>
  <c r="BB94" i="3" s="1"/>
  <c r="BA95" i="3"/>
  <c r="BB95" i="3" s="1"/>
  <c r="BA96" i="3"/>
  <c r="BB96" i="3" s="1"/>
  <c r="BA97" i="3"/>
  <c r="BB97" i="3" s="1"/>
  <c r="BA98" i="3"/>
  <c r="BB98" i="3" s="1"/>
  <c r="BA99" i="3"/>
  <c r="BB99" i="3" s="1"/>
  <c r="BA100" i="3"/>
  <c r="BB100" i="3" s="1"/>
  <c r="BA101" i="3"/>
  <c r="BB101" i="3" s="1"/>
  <c r="BA102" i="3"/>
  <c r="BB102" i="3" s="1"/>
  <c r="BA103" i="3"/>
  <c r="BB103" i="3" s="1"/>
  <c r="BA104" i="3"/>
  <c r="BB104" i="3" s="1"/>
  <c r="BA105" i="3"/>
  <c r="BB105" i="3" s="1"/>
  <c r="BA106" i="3"/>
  <c r="BB106" i="3" s="1"/>
  <c r="BA107" i="3"/>
  <c r="BB107" i="3" s="1"/>
  <c r="BA108" i="3"/>
  <c r="BB108" i="3" s="1"/>
  <c r="BA109" i="3"/>
  <c r="BB109" i="3" s="1"/>
  <c r="BA110" i="3"/>
  <c r="BB110" i="3" s="1"/>
  <c r="BA111" i="3"/>
  <c r="BB111" i="3" s="1"/>
  <c r="BA112" i="3"/>
  <c r="BB112" i="3" s="1"/>
  <c r="BA113" i="3"/>
  <c r="BB113" i="3" s="1"/>
  <c r="BA114" i="3"/>
  <c r="BB114" i="3" s="1"/>
  <c r="BA115" i="3"/>
  <c r="BB115" i="3" s="1"/>
  <c r="BA116" i="3"/>
  <c r="BB116" i="3" s="1"/>
  <c r="BA117" i="3"/>
  <c r="BB117" i="3" s="1"/>
  <c r="BA118" i="3"/>
  <c r="BB118" i="3" s="1"/>
  <c r="BA119" i="3"/>
  <c r="BB119" i="3" s="1"/>
  <c r="BA120" i="3"/>
  <c r="BB120" i="3" s="1"/>
  <c r="BA121" i="3"/>
  <c r="BB121" i="3" s="1"/>
  <c r="BA122" i="3"/>
  <c r="BB122" i="3" s="1"/>
  <c r="BA124" i="3"/>
  <c r="BB124" i="3" s="1"/>
  <c r="BA125" i="3"/>
  <c r="BB125" i="3" s="1"/>
  <c r="BA126" i="3"/>
  <c r="BB126" i="3" s="1"/>
  <c r="BA127" i="3"/>
  <c r="BB127" i="3" s="1"/>
  <c r="BA128" i="3"/>
  <c r="BB128" i="3" s="1"/>
  <c r="BA129" i="3"/>
  <c r="BB129" i="3" s="1"/>
  <c r="BA130" i="3"/>
  <c r="BB130" i="3" s="1"/>
  <c r="BA131" i="3"/>
  <c r="BB131" i="3" s="1"/>
  <c r="BA132" i="3"/>
  <c r="BB132" i="3" s="1"/>
  <c r="BA133" i="3"/>
  <c r="BB133" i="3" s="1"/>
  <c r="BA134" i="3"/>
  <c r="BB134" i="3" s="1"/>
  <c r="BA135" i="3"/>
  <c r="BB135" i="3" s="1"/>
  <c r="BA136" i="3"/>
  <c r="BB136" i="3" s="1"/>
  <c r="BA137" i="3"/>
  <c r="BB137" i="3" s="1"/>
  <c r="BA138" i="3"/>
  <c r="BB138" i="3" s="1"/>
  <c r="BA139" i="3"/>
  <c r="BB139" i="3" s="1"/>
  <c r="BA140" i="3"/>
  <c r="BB140" i="3" s="1"/>
  <c r="BA141" i="3"/>
  <c r="BB141" i="3" s="1"/>
  <c r="BA142" i="3"/>
  <c r="BB142" i="3" s="1"/>
  <c r="BA143" i="3"/>
  <c r="BB143" i="3" s="1"/>
  <c r="BA144" i="3"/>
  <c r="BB144" i="3" s="1"/>
  <c r="BA145" i="3"/>
  <c r="BB145" i="3" s="1"/>
  <c r="BA146" i="3"/>
  <c r="BB146" i="3" s="1"/>
  <c r="BA147" i="3"/>
  <c r="BB147" i="3" s="1"/>
  <c r="BA148" i="3"/>
  <c r="BB148" i="3" s="1"/>
  <c r="BA149" i="3"/>
  <c r="BB149" i="3" s="1"/>
  <c r="BA150" i="3"/>
  <c r="BB150" i="3" s="1"/>
  <c r="BA151" i="3"/>
  <c r="BB151" i="3" s="1"/>
  <c r="BA152" i="3"/>
  <c r="BB152" i="3" s="1"/>
  <c r="BA153" i="3"/>
  <c r="BB153" i="3" s="1"/>
  <c r="BA154" i="3"/>
  <c r="BB154" i="3" s="1"/>
  <c r="BA155" i="3"/>
  <c r="BB155" i="3" s="1"/>
  <c r="BA156" i="3"/>
  <c r="BB156" i="3" s="1"/>
  <c r="BA157" i="3"/>
  <c r="BB157" i="3" s="1"/>
  <c r="BA158" i="3"/>
  <c r="BB158" i="3" s="1"/>
  <c r="BA159" i="3"/>
  <c r="BB159" i="3" s="1"/>
  <c r="BA160" i="3"/>
  <c r="BB160" i="3" s="1"/>
  <c r="BA161" i="3"/>
  <c r="BB161" i="3" s="1"/>
  <c r="BA162" i="3"/>
  <c r="BB162" i="3" s="1"/>
  <c r="BA163" i="3"/>
  <c r="BB163" i="3" s="1"/>
  <c r="BA164" i="3"/>
  <c r="BB164" i="3" s="1"/>
  <c r="BA165" i="3"/>
  <c r="BB165" i="3" s="1"/>
  <c r="BA166" i="3"/>
  <c r="BB166" i="3" s="1"/>
  <c r="BA167" i="3"/>
  <c r="BB167" i="3" s="1"/>
  <c r="BA168" i="3"/>
  <c r="BB168" i="3" s="1"/>
  <c r="BA169" i="3"/>
  <c r="BB169" i="3" s="1"/>
  <c r="BA170" i="3"/>
  <c r="BB170" i="3" s="1"/>
  <c r="BA171" i="3"/>
  <c r="BB171" i="3" s="1"/>
  <c r="BA172" i="3"/>
  <c r="BB172" i="3" s="1"/>
  <c r="BA173" i="3"/>
  <c r="BB173" i="3" s="1"/>
  <c r="BA174" i="3"/>
  <c r="BB174" i="3" s="1"/>
  <c r="BA175" i="3"/>
  <c r="BB175" i="3" s="1"/>
  <c r="BA176" i="3"/>
  <c r="BB176" i="3" s="1"/>
  <c r="BA177" i="3"/>
  <c r="BB177" i="3" s="1"/>
  <c r="BA178" i="3"/>
  <c r="BB178" i="3" s="1"/>
  <c r="BA179" i="3"/>
  <c r="BB179" i="3" s="1"/>
  <c r="BA180" i="3"/>
  <c r="BB180" i="3" s="1"/>
  <c r="BA181" i="3"/>
  <c r="BB181" i="3" s="1"/>
  <c r="BA182" i="3"/>
  <c r="BB182" i="3" s="1"/>
  <c r="BA183" i="3"/>
  <c r="BB183" i="3" s="1"/>
  <c r="BA184" i="3"/>
  <c r="BB184" i="3" s="1"/>
  <c r="BA185" i="3"/>
  <c r="BB185" i="3" s="1"/>
  <c r="BA186" i="3"/>
  <c r="BB186" i="3" s="1"/>
  <c r="BA187" i="3"/>
  <c r="BB187" i="3" s="1"/>
  <c r="BA188" i="3"/>
  <c r="BB188" i="3" s="1"/>
  <c r="BA189" i="3"/>
  <c r="BB189" i="3" s="1"/>
  <c r="BA190" i="3"/>
  <c r="BB190" i="3" s="1"/>
  <c r="BA191" i="3"/>
  <c r="BB191" i="3" s="1"/>
  <c r="BA192" i="3"/>
  <c r="BB192" i="3" s="1"/>
  <c r="BA194" i="3"/>
  <c r="BB194" i="3" s="1"/>
  <c r="BA195" i="3"/>
  <c r="BB195" i="3" s="1"/>
  <c r="BA196" i="3"/>
  <c r="BB196" i="3" s="1"/>
  <c r="BA197" i="3"/>
  <c r="BB197" i="3" s="1"/>
  <c r="BA198" i="3"/>
  <c r="BB198" i="3" s="1"/>
  <c r="BA199" i="3"/>
  <c r="BB199" i="3" s="1"/>
  <c r="BA200" i="3"/>
  <c r="BB200" i="3" s="1"/>
  <c r="BA201" i="3"/>
  <c r="BB201" i="3" s="1"/>
  <c r="BA202" i="3"/>
  <c r="BB202" i="3" s="1"/>
  <c r="BA203" i="3"/>
  <c r="BB203" i="3" s="1"/>
  <c r="BA204" i="3"/>
  <c r="BB204" i="3" s="1"/>
  <c r="BA205" i="3"/>
  <c r="BB205" i="3" s="1"/>
  <c r="BA206" i="3"/>
  <c r="BB206" i="3" s="1"/>
  <c r="BA207" i="3"/>
  <c r="BB207" i="3" s="1"/>
  <c r="BA208" i="3"/>
  <c r="BB208" i="3" s="1"/>
  <c r="BA209" i="3"/>
  <c r="BB209" i="3" s="1"/>
  <c r="BA210" i="3"/>
  <c r="BB210" i="3" s="1"/>
  <c r="BA211" i="3"/>
  <c r="BB211" i="3" s="1"/>
  <c r="BA212" i="3"/>
  <c r="BB212" i="3" s="1"/>
  <c r="BA213" i="3"/>
  <c r="BB213" i="3" s="1"/>
  <c r="BA214" i="3"/>
  <c r="BB214" i="3" s="1"/>
  <c r="BA215" i="3"/>
  <c r="BB215" i="3" s="1"/>
  <c r="BA216" i="3"/>
  <c r="BB216" i="3" s="1"/>
  <c r="BA217" i="3"/>
  <c r="BB217" i="3" s="1"/>
  <c r="BA218" i="3"/>
  <c r="BB218" i="3" s="1"/>
  <c r="BA219" i="3"/>
  <c r="BB219" i="3" s="1"/>
  <c r="BA220" i="3"/>
  <c r="BB220" i="3" s="1"/>
  <c r="BA221" i="3"/>
  <c r="BB221" i="3" s="1"/>
  <c r="BA222" i="3"/>
  <c r="BB222" i="3" s="1"/>
  <c r="BA223" i="3"/>
  <c r="BB223" i="3" s="1"/>
  <c r="BA224" i="3"/>
  <c r="BB224" i="3" s="1"/>
  <c r="BA225" i="3"/>
  <c r="BB225" i="3" s="1"/>
  <c r="BA226" i="3"/>
  <c r="BB226" i="3" s="1"/>
  <c r="BA227" i="3"/>
  <c r="BB227" i="3" s="1"/>
  <c r="BA228" i="3"/>
  <c r="BB228" i="3" s="1"/>
  <c r="BA229" i="3"/>
  <c r="BB229" i="3" s="1"/>
  <c r="BA230" i="3"/>
  <c r="BB230" i="3" s="1"/>
  <c r="BA231" i="3"/>
  <c r="BB231" i="3" s="1"/>
  <c r="BA232" i="3"/>
  <c r="BB232" i="3" s="1"/>
  <c r="BA233" i="3"/>
  <c r="BB233" i="3" s="1"/>
  <c r="BA234" i="3"/>
  <c r="BB234" i="3" s="1"/>
  <c r="BA235" i="3"/>
  <c r="BB235" i="3" s="1"/>
  <c r="BA236" i="3"/>
  <c r="BB236" i="3" s="1"/>
  <c r="BA237" i="3"/>
  <c r="BB237" i="3" s="1"/>
  <c r="BA238" i="3"/>
  <c r="BB238" i="3" s="1"/>
  <c r="BA239" i="3"/>
  <c r="BB239" i="3" s="1"/>
  <c r="BA240" i="3"/>
  <c r="BB240" i="3" s="1"/>
  <c r="BA241" i="3"/>
  <c r="BB241" i="3" s="1"/>
  <c r="BA242" i="3"/>
  <c r="BB242" i="3" s="1"/>
  <c r="BA243" i="3"/>
  <c r="BB243" i="3" s="1"/>
  <c r="BA244" i="3"/>
  <c r="BB244" i="3" s="1"/>
  <c r="BA245" i="3"/>
  <c r="BB245" i="3" s="1"/>
  <c r="BA246" i="3"/>
  <c r="BB246" i="3" s="1"/>
  <c r="BA247" i="3"/>
  <c r="BB247" i="3" s="1"/>
  <c r="BA248" i="3"/>
  <c r="BB248" i="3" s="1"/>
  <c r="BA249" i="3"/>
  <c r="BB249" i="3" s="1"/>
  <c r="BA250" i="3"/>
  <c r="BB250" i="3" s="1"/>
  <c r="BA251" i="3"/>
  <c r="BB251" i="3" s="1"/>
  <c r="BA252" i="3"/>
  <c r="BB252" i="3" s="1"/>
  <c r="BA253" i="3"/>
  <c r="BB253" i="3" s="1"/>
  <c r="BA254" i="3"/>
  <c r="BB254" i="3" s="1"/>
  <c r="BA255" i="3"/>
  <c r="BB255" i="3" s="1"/>
  <c r="BA256" i="3"/>
  <c r="BB256" i="3" s="1"/>
  <c r="BA257" i="3"/>
  <c r="BB257" i="3" s="1"/>
  <c r="BA258" i="3"/>
  <c r="BB258" i="3" s="1"/>
  <c r="BA259" i="3"/>
  <c r="BB259" i="3" s="1"/>
  <c r="BA260" i="3"/>
  <c r="BB260" i="3" s="1"/>
  <c r="BA261" i="3"/>
  <c r="BB261" i="3" s="1"/>
  <c r="BA262" i="3"/>
  <c r="BB262" i="3" s="1"/>
  <c r="BA263" i="3"/>
  <c r="BB263" i="3" s="1"/>
  <c r="BA264" i="3"/>
  <c r="BB264" i="3" s="1"/>
  <c r="BA265" i="3"/>
  <c r="BB265" i="3" s="1"/>
  <c r="BA266" i="3"/>
  <c r="BB266" i="3" s="1"/>
  <c r="BA267" i="3"/>
  <c r="BB267" i="3" s="1"/>
  <c r="BA268" i="3"/>
  <c r="BB268" i="3" s="1"/>
  <c r="BA269" i="3"/>
  <c r="BB269" i="3" s="1"/>
  <c r="BA270" i="3"/>
  <c r="BB270" i="3" s="1"/>
  <c r="BA271" i="3"/>
  <c r="BB271" i="3" s="1"/>
  <c r="BA272" i="3"/>
  <c r="BB272" i="3" s="1"/>
  <c r="BA273" i="3"/>
  <c r="BB273" i="3" s="1"/>
  <c r="BA274" i="3"/>
  <c r="BB274" i="3" s="1"/>
  <c r="BA275" i="3"/>
  <c r="BB275" i="3" s="1"/>
  <c r="BA276" i="3"/>
  <c r="BB276" i="3" s="1"/>
  <c r="BA277" i="3"/>
  <c r="BB277" i="3" s="1"/>
  <c r="BA278" i="3"/>
  <c r="BB278" i="3" s="1"/>
  <c r="BA279" i="3"/>
  <c r="BB279" i="3" s="1"/>
  <c r="BA280" i="3"/>
  <c r="BB280" i="3" s="1"/>
  <c r="BA281" i="3"/>
  <c r="BB281" i="3" s="1"/>
  <c r="BA282" i="3"/>
  <c r="BB282" i="3" s="1"/>
  <c r="BA283" i="3"/>
  <c r="BB283" i="3" s="1"/>
  <c r="BA284" i="3"/>
  <c r="BB284" i="3" s="1"/>
  <c r="BA285" i="3"/>
  <c r="BB285" i="3" s="1"/>
  <c r="BA286" i="3"/>
  <c r="BB286" i="3" s="1"/>
  <c r="BA287" i="3"/>
  <c r="BB287" i="3" s="1"/>
  <c r="BA288" i="3"/>
  <c r="BB288" i="3" s="1"/>
  <c r="BA290" i="3"/>
  <c r="BB290" i="3" s="1"/>
  <c r="BA291" i="3"/>
  <c r="BB291" i="3" s="1"/>
  <c r="BA292" i="3"/>
  <c r="BB292" i="3" s="1"/>
  <c r="BA293" i="3"/>
  <c r="BB293" i="3" s="1"/>
  <c r="BA294" i="3"/>
  <c r="BB294" i="3" s="1"/>
  <c r="BA295" i="3"/>
  <c r="BB295" i="3" s="1"/>
  <c r="BA297" i="3"/>
  <c r="BB297" i="3" s="1"/>
  <c r="BA298" i="3"/>
  <c r="BB298" i="3" s="1"/>
  <c r="BA299" i="3"/>
  <c r="BB299" i="3" s="1"/>
  <c r="BA300" i="3"/>
  <c r="BB300" i="3" s="1"/>
  <c r="BA301" i="3"/>
  <c r="BB301" i="3" s="1"/>
  <c r="BA302" i="3"/>
  <c r="BB302" i="3" s="1"/>
  <c r="BA303" i="3"/>
  <c r="BB303" i="3" s="1"/>
  <c r="BA304" i="3"/>
  <c r="BB304" i="3" s="1"/>
  <c r="BA305" i="3"/>
  <c r="BB305" i="3" s="1"/>
  <c r="BA306" i="3"/>
  <c r="BB306" i="3" s="1"/>
  <c r="BA307" i="3"/>
  <c r="BB307" i="3" s="1"/>
  <c r="BA308" i="3"/>
  <c r="BB308" i="3" s="1"/>
  <c r="BA309" i="3"/>
  <c r="BB309" i="3" s="1"/>
  <c r="BA310" i="3"/>
  <c r="BB310" i="3" s="1"/>
  <c r="BA311" i="3"/>
  <c r="BB311" i="3" s="1"/>
  <c r="BA312" i="3"/>
  <c r="BB312" i="3" s="1"/>
  <c r="BA314" i="3"/>
  <c r="BB314" i="3" s="1"/>
  <c r="BA315" i="3"/>
  <c r="BB315" i="3" s="1"/>
  <c r="BA316" i="3"/>
  <c r="BB316" i="3" s="1"/>
  <c r="BA318" i="3"/>
  <c r="BB318" i="3" s="1"/>
  <c r="BA319" i="3"/>
  <c r="BB319" i="3" s="1"/>
  <c r="BA320" i="3"/>
  <c r="BB320" i="3" s="1"/>
  <c r="BA332" i="3"/>
  <c r="BB332" i="3" s="1"/>
  <c r="BA333" i="3"/>
  <c r="BB333" i="3" s="1"/>
  <c r="BA335" i="3"/>
  <c r="BB335" i="3" s="1"/>
  <c r="BA336" i="3"/>
  <c r="BB336" i="3" s="1"/>
  <c r="BA337" i="3"/>
  <c r="BB337" i="3" s="1"/>
  <c r="BA11" i="3"/>
  <c r="BB11" i="3" s="1"/>
  <c r="AY12" i="3" l="1"/>
  <c r="AZ12" i="3" s="1"/>
  <c r="AY13" i="3"/>
  <c r="AZ13" i="3" s="1"/>
  <c r="AY14" i="3"/>
  <c r="AZ14" i="3" s="1"/>
  <c r="AY15" i="3"/>
  <c r="AZ15" i="3" s="1"/>
  <c r="AY16" i="3"/>
  <c r="AZ16" i="3" s="1"/>
  <c r="AY17" i="3"/>
  <c r="AZ17" i="3" s="1"/>
  <c r="AY18" i="3"/>
  <c r="AZ18" i="3" s="1"/>
  <c r="AY19" i="3"/>
  <c r="AZ19" i="3" s="1"/>
  <c r="AY20" i="3"/>
  <c r="AZ20" i="3" s="1"/>
  <c r="AY21" i="3"/>
  <c r="AZ21" i="3" s="1"/>
  <c r="AY22" i="3"/>
  <c r="AZ22" i="3" s="1"/>
  <c r="AY23" i="3"/>
  <c r="AZ23" i="3" s="1"/>
  <c r="AY24" i="3"/>
  <c r="AZ24" i="3" s="1"/>
  <c r="AY25" i="3"/>
  <c r="AZ25" i="3" s="1"/>
  <c r="AY26" i="3"/>
  <c r="AZ26" i="3" s="1"/>
  <c r="AY27" i="3"/>
  <c r="AZ27" i="3" s="1"/>
  <c r="AY28" i="3"/>
  <c r="AZ28" i="3" s="1"/>
  <c r="AY29" i="3"/>
  <c r="AZ29" i="3" s="1"/>
  <c r="AY30" i="3"/>
  <c r="AZ30" i="3" s="1"/>
  <c r="AY31" i="3"/>
  <c r="AZ31" i="3" s="1"/>
  <c r="AY32" i="3"/>
  <c r="AZ32" i="3" s="1"/>
  <c r="AY33" i="3"/>
  <c r="AZ33" i="3" s="1"/>
  <c r="AY34" i="3"/>
  <c r="AZ34" i="3" s="1"/>
  <c r="AY35" i="3"/>
  <c r="AZ35" i="3" s="1"/>
  <c r="AY36" i="3"/>
  <c r="AZ36" i="3" s="1"/>
  <c r="AY37" i="3"/>
  <c r="AZ37" i="3" s="1"/>
  <c r="AY38" i="3"/>
  <c r="AZ38" i="3" s="1"/>
  <c r="AY39" i="3"/>
  <c r="AZ39" i="3" s="1"/>
  <c r="AY40" i="3"/>
  <c r="AZ40" i="3" s="1"/>
  <c r="AY41" i="3"/>
  <c r="AZ41" i="3" s="1"/>
  <c r="AY42" i="3"/>
  <c r="AZ42" i="3" s="1"/>
  <c r="AY43" i="3"/>
  <c r="AZ43" i="3" s="1"/>
  <c r="AY44" i="3"/>
  <c r="AZ44" i="3" s="1"/>
  <c r="AY45" i="3"/>
  <c r="AZ45" i="3" s="1"/>
  <c r="AY46" i="3"/>
  <c r="AZ46" i="3" s="1"/>
  <c r="AY47" i="3"/>
  <c r="AZ47" i="3" s="1"/>
  <c r="AY48" i="3"/>
  <c r="AZ48" i="3" s="1"/>
  <c r="AY49" i="3"/>
  <c r="AZ49" i="3" s="1"/>
  <c r="AY50" i="3"/>
  <c r="AZ50" i="3" s="1"/>
  <c r="AY51" i="3"/>
  <c r="AZ51" i="3" s="1"/>
  <c r="AY52" i="3"/>
  <c r="AZ52" i="3" s="1"/>
  <c r="AY53" i="3"/>
  <c r="AZ53" i="3" s="1"/>
  <c r="AY54" i="3"/>
  <c r="AZ54" i="3" s="1"/>
  <c r="AY55" i="3"/>
  <c r="AZ55" i="3" s="1"/>
  <c r="AY56" i="3"/>
  <c r="AZ56" i="3" s="1"/>
  <c r="AY57" i="3"/>
  <c r="AZ57" i="3" s="1"/>
  <c r="AY58" i="3"/>
  <c r="AZ58" i="3" s="1"/>
  <c r="AY59" i="3"/>
  <c r="AZ59" i="3" s="1"/>
  <c r="AY60" i="3"/>
  <c r="AZ60" i="3" s="1"/>
  <c r="AY61" i="3"/>
  <c r="AZ61" i="3" s="1"/>
  <c r="AY62" i="3"/>
  <c r="AZ62" i="3" s="1"/>
  <c r="AY63" i="3"/>
  <c r="AZ63" i="3" s="1"/>
  <c r="AY64" i="3"/>
  <c r="AZ64" i="3" s="1"/>
  <c r="AY65" i="3"/>
  <c r="AZ65" i="3" s="1"/>
  <c r="AY66" i="3"/>
  <c r="AZ66" i="3" s="1"/>
  <c r="AY67" i="3"/>
  <c r="AZ67" i="3" s="1"/>
  <c r="AY68" i="3"/>
  <c r="AZ68" i="3" s="1"/>
  <c r="AY69" i="3"/>
  <c r="AZ69" i="3" s="1"/>
  <c r="AY70" i="3"/>
  <c r="AZ70" i="3" s="1"/>
  <c r="AY71" i="3"/>
  <c r="AZ71" i="3" s="1"/>
  <c r="AY72" i="3"/>
  <c r="AZ72" i="3" s="1"/>
  <c r="AY73" i="3"/>
  <c r="AZ73" i="3" s="1"/>
  <c r="AY74" i="3"/>
  <c r="AZ74" i="3" s="1"/>
  <c r="AY75" i="3"/>
  <c r="AZ75" i="3" s="1"/>
  <c r="AY76" i="3"/>
  <c r="AZ76" i="3" s="1"/>
  <c r="AY77" i="3"/>
  <c r="AZ77" i="3" s="1"/>
  <c r="AY78" i="3"/>
  <c r="AZ78" i="3" s="1"/>
  <c r="AY79" i="3"/>
  <c r="AZ79" i="3" s="1"/>
  <c r="AY80" i="3"/>
  <c r="AZ80" i="3" s="1"/>
  <c r="AY81" i="3"/>
  <c r="AZ81" i="3" s="1"/>
  <c r="AY82" i="3"/>
  <c r="AZ82" i="3" s="1"/>
  <c r="AY83" i="3"/>
  <c r="AZ83" i="3" s="1"/>
  <c r="AY84" i="3"/>
  <c r="AZ84" i="3" s="1"/>
  <c r="AY85" i="3"/>
  <c r="AZ85" i="3" s="1"/>
  <c r="AY86" i="3"/>
  <c r="AZ86" i="3" s="1"/>
  <c r="AY87" i="3"/>
  <c r="AZ87" i="3" s="1"/>
  <c r="AY88" i="3"/>
  <c r="AZ88" i="3" s="1"/>
  <c r="AY89" i="3"/>
  <c r="AZ89" i="3" s="1"/>
  <c r="AY90" i="3"/>
  <c r="AZ90" i="3" s="1"/>
  <c r="AY91" i="3"/>
  <c r="AZ91" i="3" s="1"/>
  <c r="AY92" i="3"/>
  <c r="AZ92" i="3" s="1"/>
  <c r="AY93" i="3"/>
  <c r="AZ93" i="3" s="1"/>
  <c r="AY94" i="3"/>
  <c r="AZ94" i="3" s="1"/>
  <c r="AY95" i="3"/>
  <c r="AZ95" i="3" s="1"/>
  <c r="AY96" i="3"/>
  <c r="AZ96" i="3" s="1"/>
  <c r="AY97" i="3"/>
  <c r="AZ97" i="3" s="1"/>
  <c r="AY98" i="3"/>
  <c r="AZ98" i="3" s="1"/>
  <c r="AY99" i="3"/>
  <c r="AZ99" i="3" s="1"/>
  <c r="AY100" i="3"/>
  <c r="AZ100" i="3" s="1"/>
  <c r="AY101" i="3"/>
  <c r="AZ101" i="3" s="1"/>
  <c r="AY102" i="3"/>
  <c r="AZ102" i="3" s="1"/>
  <c r="AY103" i="3"/>
  <c r="AZ103" i="3" s="1"/>
  <c r="AY104" i="3"/>
  <c r="AZ104" i="3" s="1"/>
  <c r="AY105" i="3"/>
  <c r="AZ105" i="3" s="1"/>
  <c r="AY106" i="3"/>
  <c r="AZ106" i="3" s="1"/>
  <c r="AY107" i="3"/>
  <c r="AZ107" i="3" s="1"/>
  <c r="AY108" i="3"/>
  <c r="AZ108" i="3" s="1"/>
  <c r="AY109" i="3"/>
  <c r="AZ109" i="3" s="1"/>
  <c r="AY110" i="3"/>
  <c r="AZ110" i="3" s="1"/>
  <c r="AY111" i="3"/>
  <c r="AZ111" i="3" s="1"/>
  <c r="AY112" i="3"/>
  <c r="AZ112" i="3" s="1"/>
  <c r="AY113" i="3"/>
  <c r="AZ113" i="3" s="1"/>
  <c r="AY114" i="3"/>
  <c r="AZ114" i="3" s="1"/>
  <c r="AY115" i="3"/>
  <c r="AZ115" i="3" s="1"/>
  <c r="AY116" i="3"/>
  <c r="AZ116" i="3" s="1"/>
  <c r="AY117" i="3"/>
  <c r="AZ117" i="3" s="1"/>
  <c r="AY118" i="3"/>
  <c r="AZ118" i="3" s="1"/>
  <c r="AY119" i="3"/>
  <c r="AZ119" i="3" s="1"/>
  <c r="AY120" i="3"/>
  <c r="AZ120" i="3" s="1"/>
  <c r="AY121" i="3"/>
  <c r="AZ121" i="3" s="1"/>
  <c r="AY122" i="3"/>
  <c r="AZ122" i="3" s="1"/>
  <c r="AY124" i="3"/>
  <c r="AZ124" i="3" s="1"/>
  <c r="AY125" i="3"/>
  <c r="AZ125" i="3" s="1"/>
  <c r="AY126" i="3"/>
  <c r="AZ126" i="3" s="1"/>
  <c r="AY127" i="3"/>
  <c r="AZ127" i="3" s="1"/>
  <c r="AY128" i="3"/>
  <c r="AZ128" i="3" s="1"/>
  <c r="AY129" i="3"/>
  <c r="AZ129" i="3" s="1"/>
  <c r="AY130" i="3"/>
  <c r="AZ130" i="3" s="1"/>
  <c r="AY131" i="3"/>
  <c r="AZ131" i="3" s="1"/>
  <c r="AY132" i="3"/>
  <c r="AZ132" i="3" s="1"/>
  <c r="AY133" i="3"/>
  <c r="AZ133" i="3" s="1"/>
  <c r="AY134" i="3"/>
  <c r="AZ134" i="3" s="1"/>
  <c r="AY135" i="3"/>
  <c r="AZ135" i="3" s="1"/>
  <c r="AY136" i="3"/>
  <c r="AZ136" i="3" s="1"/>
  <c r="AY137" i="3"/>
  <c r="AZ137" i="3" s="1"/>
  <c r="AY138" i="3"/>
  <c r="AZ138" i="3" s="1"/>
  <c r="AY139" i="3"/>
  <c r="AZ139" i="3" s="1"/>
  <c r="AY140" i="3"/>
  <c r="AZ140" i="3" s="1"/>
  <c r="AY141" i="3"/>
  <c r="AZ141" i="3" s="1"/>
  <c r="AY142" i="3"/>
  <c r="AZ142" i="3" s="1"/>
  <c r="AY143" i="3"/>
  <c r="AZ143" i="3" s="1"/>
  <c r="AY144" i="3"/>
  <c r="AZ144" i="3" s="1"/>
  <c r="AY145" i="3"/>
  <c r="AZ145" i="3" s="1"/>
  <c r="AY146" i="3"/>
  <c r="AZ146" i="3" s="1"/>
  <c r="AY147" i="3"/>
  <c r="AZ147" i="3" s="1"/>
  <c r="AY148" i="3"/>
  <c r="AZ148" i="3" s="1"/>
  <c r="AY149" i="3"/>
  <c r="AZ149" i="3" s="1"/>
  <c r="AY150" i="3"/>
  <c r="AZ150" i="3" s="1"/>
  <c r="AY151" i="3"/>
  <c r="AZ151" i="3" s="1"/>
  <c r="AY152" i="3"/>
  <c r="AZ152" i="3" s="1"/>
  <c r="AY153" i="3"/>
  <c r="AZ153" i="3" s="1"/>
  <c r="AY154" i="3"/>
  <c r="AZ154" i="3" s="1"/>
  <c r="AY155" i="3"/>
  <c r="AZ155" i="3" s="1"/>
  <c r="AY156" i="3"/>
  <c r="AZ156" i="3" s="1"/>
  <c r="AY157" i="3"/>
  <c r="AZ157" i="3" s="1"/>
  <c r="AY158" i="3"/>
  <c r="AZ158" i="3" s="1"/>
  <c r="AY159" i="3"/>
  <c r="AZ159" i="3" s="1"/>
  <c r="AY160" i="3"/>
  <c r="AZ160" i="3" s="1"/>
  <c r="AY161" i="3"/>
  <c r="AZ161" i="3" s="1"/>
  <c r="AY162" i="3"/>
  <c r="AZ162" i="3" s="1"/>
  <c r="AY163" i="3"/>
  <c r="AZ163" i="3" s="1"/>
  <c r="AY164" i="3"/>
  <c r="AZ164" i="3" s="1"/>
  <c r="AY165" i="3"/>
  <c r="AZ165" i="3" s="1"/>
  <c r="AY166" i="3"/>
  <c r="AZ166" i="3" s="1"/>
  <c r="AY167" i="3"/>
  <c r="AZ167" i="3" s="1"/>
  <c r="AY168" i="3"/>
  <c r="AZ168" i="3" s="1"/>
  <c r="AY169" i="3"/>
  <c r="AZ169" i="3" s="1"/>
  <c r="AY170" i="3"/>
  <c r="AZ170" i="3" s="1"/>
  <c r="AY171" i="3"/>
  <c r="AZ171" i="3" s="1"/>
  <c r="AY172" i="3"/>
  <c r="AZ172" i="3" s="1"/>
  <c r="AY173" i="3"/>
  <c r="AZ173" i="3" s="1"/>
  <c r="AY174" i="3"/>
  <c r="AZ174" i="3" s="1"/>
  <c r="AY175" i="3"/>
  <c r="AZ175" i="3" s="1"/>
  <c r="AY176" i="3"/>
  <c r="AZ176" i="3" s="1"/>
  <c r="AY177" i="3"/>
  <c r="AZ177" i="3" s="1"/>
  <c r="AY178" i="3"/>
  <c r="AZ178" i="3" s="1"/>
  <c r="AY179" i="3"/>
  <c r="AZ179" i="3" s="1"/>
  <c r="AY180" i="3"/>
  <c r="AZ180" i="3" s="1"/>
  <c r="AY181" i="3"/>
  <c r="AZ181" i="3" s="1"/>
  <c r="AY182" i="3"/>
  <c r="AZ182" i="3" s="1"/>
  <c r="AY183" i="3"/>
  <c r="AZ183" i="3" s="1"/>
  <c r="AY184" i="3"/>
  <c r="AZ184" i="3" s="1"/>
  <c r="AY185" i="3"/>
  <c r="AZ185" i="3" s="1"/>
  <c r="AY186" i="3"/>
  <c r="AZ186" i="3" s="1"/>
  <c r="AY187" i="3"/>
  <c r="AZ187" i="3" s="1"/>
  <c r="AY188" i="3"/>
  <c r="AZ188" i="3" s="1"/>
  <c r="AY189" i="3"/>
  <c r="AZ189" i="3" s="1"/>
  <c r="AY190" i="3"/>
  <c r="AZ190" i="3" s="1"/>
  <c r="AY191" i="3"/>
  <c r="AZ191" i="3" s="1"/>
  <c r="AY192" i="3"/>
  <c r="AZ192" i="3" s="1"/>
  <c r="AY194" i="3"/>
  <c r="AZ194" i="3" s="1"/>
  <c r="AY195" i="3"/>
  <c r="AZ195" i="3" s="1"/>
  <c r="AY196" i="3"/>
  <c r="AZ196" i="3" s="1"/>
  <c r="AY197" i="3"/>
  <c r="AZ197" i="3" s="1"/>
  <c r="AY198" i="3"/>
  <c r="AZ198" i="3" s="1"/>
  <c r="AY199" i="3"/>
  <c r="AZ199" i="3" s="1"/>
  <c r="AY200" i="3"/>
  <c r="AZ200" i="3" s="1"/>
  <c r="AY201" i="3"/>
  <c r="AZ201" i="3" s="1"/>
  <c r="AY202" i="3"/>
  <c r="AZ202" i="3" s="1"/>
  <c r="AY203" i="3"/>
  <c r="AZ203" i="3" s="1"/>
  <c r="AY204" i="3"/>
  <c r="AZ204" i="3" s="1"/>
  <c r="AY205" i="3"/>
  <c r="AZ205" i="3" s="1"/>
  <c r="AY206" i="3"/>
  <c r="AZ206" i="3" s="1"/>
  <c r="AY207" i="3"/>
  <c r="AZ207" i="3" s="1"/>
  <c r="AY208" i="3"/>
  <c r="AZ208" i="3" s="1"/>
  <c r="AY209" i="3"/>
  <c r="AZ209" i="3" s="1"/>
  <c r="AY210" i="3"/>
  <c r="AZ210" i="3" s="1"/>
  <c r="AY211" i="3"/>
  <c r="AZ211" i="3" s="1"/>
  <c r="AY212" i="3"/>
  <c r="AZ212" i="3" s="1"/>
  <c r="AY213" i="3"/>
  <c r="AZ213" i="3" s="1"/>
  <c r="AY214" i="3"/>
  <c r="AZ214" i="3" s="1"/>
  <c r="AY215" i="3"/>
  <c r="AZ215" i="3" s="1"/>
  <c r="AY216" i="3"/>
  <c r="AZ216" i="3" s="1"/>
  <c r="AY217" i="3"/>
  <c r="AZ217" i="3" s="1"/>
  <c r="AY218" i="3"/>
  <c r="AZ218" i="3" s="1"/>
  <c r="AY219" i="3"/>
  <c r="AZ219" i="3" s="1"/>
  <c r="AY220" i="3"/>
  <c r="AZ220" i="3" s="1"/>
  <c r="AY221" i="3"/>
  <c r="AZ221" i="3" s="1"/>
  <c r="AY222" i="3"/>
  <c r="AZ222" i="3" s="1"/>
  <c r="AY223" i="3"/>
  <c r="AZ223" i="3" s="1"/>
  <c r="AY224" i="3"/>
  <c r="AZ224" i="3" s="1"/>
  <c r="AY225" i="3"/>
  <c r="AZ225" i="3" s="1"/>
  <c r="AY226" i="3"/>
  <c r="AZ226" i="3" s="1"/>
  <c r="AY227" i="3"/>
  <c r="AZ227" i="3" s="1"/>
  <c r="AY228" i="3"/>
  <c r="AZ228" i="3" s="1"/>
  <c r="AY229" i="3"/>
  <c r="AZ229" i="3" s="1"/>
  <c r="AY230" i="3"/>
  <c r="AZ230" i="3" s="1"/>
  <c r="AY231" i="3"/>
  <c r="AZ231" i="3" s="1"/>
  <c r="AY232" i="3"/>
  <c r="AZ232" i="3" s="1"/>
  <c r="AY233" i="3"/>
  <c r="AZ233" i="3" s="1"/>
  <c r="AY234" i="3"/>
  <c r="AZ234" i="3" s="1"/>
  <c r="AY235" i="3"/>
  <c r="AZ235" i="3" s="1"/>
  <c r="AY236" i="3"/>
  <c r="AZ236" i="3" s="1"/>
  <c r="AY237" i="3"/>
  <c r="AZ237" i="3" s="1"/>
  <c r="AY238" i="3"/>
  <c r="AZ238" i="3" s="1"/>
  <c r="AY239" i="3"/>
  <c r="AZ239" i="3" s="1"/>
  <c r="AY240" i="3"/>
  <c r="AZ240" i="3" s="1"/>
  <c r="AY241" i="3"/>
  <c r="AZ241" i="3" s="1"/>
  <c r="AY242" i="3"/>
  <c r="AZ242" i="3" s="1"/>
  <c r="AY243" i="3"/>
  <c r="AZ243" i="3" s="1"/>
  <c r="AY244" i="3"/>
  <c r="AZ244" i="3" s="1"/>
  <c r="AY245" i="3"/>
  <c r="AZ245" i="3" s="1"/>
  <c r="AY246" i="3"/>
  <c r="AZ246" i="3" s="1"/>
  <c r="AY247" i="3"/>
  <c r="AZ247" i="3" s="1"/>
  <c r="AY248" i="3"/>
  <c r="AZ248" i="3" s="1"/>
  <c r="AY249" i="3"/>
  <c r="AZ249" i="3" s="1"/>
  <c r="AY250" i="3"/>
  <c r="AZ250" i="3" s="1"/>
  <c r="AY251" i="3"/>
  <c r="AZ251" i="3" s="1"/>
  <c r="AY252" i="3"/>
  <c r="AZ252" i="3" s="1"/>
  <c r="AY253" i="3"/>
  <c r="AZ253" i="3" s="1"/>
  <c r="AY254" i="3"/>
  <c r="AZ254" i="3" s="1"/>
  <c r="AY255" i="3"/>
  <c r="AZ255" i="3" s="1"/>
  <c r="AY256" i="3"/>
  <c r="AZ256" i="3" s="1"/>
  <c r="AY257" i="3"/>
  <c r="AZ257" i="3" s="1"/>
  <c r="AY258" i="3"/>
  <c r="AZ258" i="3" s="1"/>
  <c r="AY259" i="3"/>
  <c r="AZ259" i="3" s="1"/>
  <c r="AY260" i="3"/>
  <c r="AZ260" i="3" s="1"/>
  <c r="AY261" i="3"/>
  <c r="AZ261" i="3" s="1"/>
  <c r="AY262" i="3"/>
  <c r="AZ262" i="3" s="1"/>
  <c r="AY263" i="3"/>
  <c r="AZ263" i="3" s="1"/>
  <c r="AY264" i="3"/>
  <c r="AZ264" i="3" s="1"/>
  <c r="AY265" i="3"/>
  <c r="AZ265" i="3" s="1"/>
  <c r="AY266" i="3"/>
  <c r="AZ266" i="3" s="1"/>
  <c r="AY267" i="3"/>
  <c r="AZ267" i="3" s="1"/>
  <c r="AY268" i="3"/>
  <c r="AZ268" i="3" s="1"/>
  <c r="AY269" i="3"/>
  <c r="AZ269" i="3" s="1"/>
  <c r="AY270" i="3"/>
  <c r="AZ270" i="3" s="1"/>
  <c r="AY271" i="3"/>
  <c r="AZ271" i="3" s="1"/>
  <c r="AY272" i="3"/>
  <c r="AZ272" i="3" s="1"/>
  <c r="AY273" i="3"/>
  <c r="AZ273" i="3" s="1"/>
  <c r="AY274" i="3"/>
  <c r="AZ274" i="3" s="1"/>
  <c r="AY275" i="3"/>
  <c r="AZ275" i="3" s="1"/>
  <c r="AY276" i="3"/>
  <c r="AZ276" i="3" s="1"/>
  <c r="AY277" i="3"/>
  <c r="AZ277" i="3" s="1"/>
  <c r="AY278" i="3"/>
  <c r="AZ278" i="3" s="1"/>
  <c r="AY279" i="3"/>
  <c r="AZ279" i="3" s="1"/>
  <c r="AY280" i="3"/>
  <c r="AZ280" i="3" s="1"/>
  <c r="AY281" i="3"/>
  <c r="AZ281" i="3" s="1"/>
  <c r="AY282" i="3"/>
  <c r="AZ282" i="3" s="1"/>
  <c r="AY283" i="3"/>
  <c r="AZ283" i="3" s="1"/>
  <c r="AY284" i="3"/>
  <c r="AZ284" i="3" s="1"/>
  <c r="AY285" i="3"/>
  <c r="AZ285" i="3" s="1"/>
  <c r="AY286" i="3"/>
  <c r="AZ286" i="3" s="1"/>
  <c r="AY287" i="3"/>
  <c r="AZ287" i="3" s="1"/>
  <c r="AY288" i="3"/>
  <c r="AZ288" i="3" s="1"/>
  <c r="AY290" i="3"/>
  <c r="AZ290" i="3" s="1"/>
  <c r="AY291" i="3"/>
  <c r="AZ291" i="3" s="1"/>
  <c r="AY292" i="3"/>
  <c r="AZ292" i="3" s="1"/>
  <c r="AY293" i="3"/>
  <c r="AZ293" i="3" s="1"/>
  <c r="AY294" i="3"/>
  <c r="AZ294" i="3" s="1"/>
  <c r="AY295" i="3"/>
  <c r="AZ295" i="3" s="1"/>
  <c r="AY297" i="3"/>
  <c r="AZ297" i="3" s="1"/>
  <c r="AY298" i="3"/>
  <c r="AZ298" i="3" s="1"/>
  <c r="AY299" i="3"/>
  <c r="AZ299" i="3" s="1"/>
  <c r="AY300" i="3"/>
  <c r="AZ300" i="3" s="1"/>
  <c r="AY301" i="3"/>
  <c r="AZ301" i="3" s="1"/>
  <c r="AY302" i="3"/>
  <c r="AZ302" i="3" s="1"/>
  <c r="AY303" i="3"/>
  <c r="AZ303" i="3" s="1"/>
  <c r="AY304" i="3"/>
  <c r="AZ304" i="3" s="1"/>
  <c r="AY305" i="3"/>
  <c r="AZ305" i="3" s="1"/>
  <c r="AY306" i="3"/>
  <c r="AZ306" i="3" s="1"/>
  <c r="AY307" i="3"/>
  <c r="AZ307" i="3" s="1"/>
  <c r="AY308" i="3"/>
  <c r="AZ308" i="3" s="1"/>
  <c r="AY309" i="3"/>
  <c r="AZ309" i="3" s="1"/>
  <c r="AY310" i="3"/>
  <c r="AZ310" i="3" s="1"/>
  <c r="AY311" i="3"/>
  <c r="AZ311" i="3" s="1"/>
  <c r="AY312" i="3"/>
  <c r="AZ312" i="3" s="1"/>
  <c r="AY314" i="3"/>
  <c r="AZ314" i="3" s="1"/>
  <c r="AY315" i="3"/>
  <c r="AZ315" i="3" s="1"/>
  <c r="AY316" i="3"/>
  <c r="AZ316" i="3" s="1"/>
  <c r="AY318" i="3"/>
  <c r="AZ318" i="3" s="1"/>
  <c r="AY319" i="3"/>
  <c r="AZ319" i="3" s="1"/>
  <c r="AY320" i="3"/>
  <c r="AZ320" i="3" s="1"/>
  <c r="AY332" i="3"/>
  <c r="AZ332" i="3" s="1"/>
  <c r="AY333" i="3"/>
  <c r="AZ333" i="3" s="1"/>
  <c r="AY335" i="3"/>
  <c r="AZ335" i="3" s="1"/>
  <c r="AY336" i="3"/>
  <c r="AZ336" i="3" s="1"/>
  <c r="AY337" i="3"/>
  <c r="AZ337" i="3" s="1"/>
  <c r="AY11" i="3"/>
  <c r="AZ11" i="3" s="1"/>
  <c r="AV12" i="3" l="1"/>
  <c r="AW12" i="3" s="1"/>
  <c r="AV13" i="3"/>
  <c r="AW13" i="3" s="1"/>
  <c r="AV14" i="3"/>
  <c r="AW14" i="3" s="1"/>
  <c r="AV15" i="3"/>
  <c r="AW15" i="3" s="1"/>
  <c r="AV16" i="3"/>
  <c r="AW16" i="3" s="1"/>
  <c r="AV17" i="3"/>
  <c r="AW17" i="3" s="1"/>
  <c r="AV18" i="3"/>
  <c r="AW18" i="3" s="1"/>
  <c r="AV19" i="3"/>
  <c r="AW19" i="3" s="1"/>
  <c r="AV20" i="3"/>
  <c r="AW20" i="3" s="1"/>
  <c r="AV21" i="3"/>
  <c r="AW21" i="3" s="1"/>
  <c r="AV22" i="3"/>
  <c r="AW22" i="3" s="1"/>
  <c r="AV23" i="3"/>
  <c r="AW23" i="3" s="1"/>
  <c r="AV24" i="3"/>
  <c r="AW24" i="3" s="1"/>
  <c r="AV25" i="3"/>
  <c r="AW25" i="3" s="1"/>
  <c r="AV26" i="3"/>
  <c r="AW26" i="3" s="1"/>
  <c r="AV27" i="3"/>
  <c r="AW27" i="3" s="1"/>
  <c r="AV28" i="3"/>
  <c r="AW28" i="3" s="1"/>
  <c r="AV29" i="3"/>
  <c r="AW29" i="3" s="1"/>
  <c r="AV30" i="3"/>
  <c r="AW30" i="3" s="1"/>
  <c r="AV31" i="3"/>
  <c r="AW31" i="3" s="1"/>
  <c r="AV32" i="3"/>
  <c r="AW32" i="3" s="1"/>
  <c r="AV33" i="3"/>
  <c r="AW33" i="3" s="1"/>
  <c r="AV34" i="3"/>
  <c r="AW34" i="3" s="1"/>
  <c r="AV35" i="3"/>
  <c r="AW35" i="3" s="1"/>
  <c r="AV36" i="3"/>
  <c r="AW36" i="3" s="1"/>
  <c r="AV37" i="3"/>
  <c r="AW37" i="3" s="1"/>
  <c r="AV38" i="3"/>
  <c r="AW38" i="3" s="1"/>
  <c r="AV39" i="3"/>
  <c r="AW39" i="3" s="1"/>
  <c r="AV40" i="3"/>
  <c r="AW40" i="3" s="1"/>
  <c r="AV41" i="3"/>
  <c r="AW41" i="3" s="1"/>
  <c r="AV42" i="3"/>
  <c r="AW42" i="3" s="1"/>
  <c r="AV43" i="3"/>
  <c r="AW43" i="3" s="1"/>
  <c r="AV44" i="3"/>
  <c r="AW44" i="3" s="1"/>
  <c r="AV45" i="3"/>
  <c r="AW45" i="3" s="1"/>
  <c r="AV46" i="3"/>
  <c r="AW46" i="3" s="1"/>
  <c r="AV47" i="3"/>
  <c r="AW47" i="3" s="1"/>
  <c r="AV48" i="3"/>
  <c r="AW48" i="3" s="1"/>
  <c r="AV49" i="3"/>
  <c r="AW49" i="3" s="1"/>
  <c r="AV50" i="3"/>
  <c r="AW50" i="3" s="1"/>
  <c r="AV51" i="3"/>
  <c r="AW51" i="3" s="1"/>
  <c r="AV52" i="3"/>
  <c r="AW52" i="3" s="1"/>
  <c r="AV53" i="3"/>
  <c r="AW53" i="3" s="1"/>
  <c r="AV54" i="3"/>
  <c r="AW54" i="3" s="1"/>
  <c r="AV55" i="3"/>
  <c r="AW55" i="3" s="1"/>
  <c r="AV56" i="3"/>
  <c r="AW56" i="3" s="1"/>
  <c r="AV57" i="3"/>
  <c r="AW57" i="3" s="1"/>
  <c r="AV58" i="3"/>
  <c r="AW58" i="3" s="1"/>
  <c r="AV59" i="3"/>
  <c r="AW59" i="3" s="1"/>
  <c r="AV60" i="3"/>
  <c r="AW60" i="3" s="1"/>
  <c r="AV61" i="3"/>
  <c r="AW61" i="3" s="1"/>
  <c r="AV62" i="3"/>
  <c r="AW62" i="3" s="1"/>
  <c r="AV63" i="3"/>
  <c r="AW63" i="3" s="1"/>
  <c r="AV64" i="3"/>
  <c r="AW64" i="3" s="1"/>
  <c r="AV65" i="3"/>
  <c r="AW65" i="3" s="1"/>
  <c r="AV66" i="3"/>
  <c r="AW66" i="3" s="1"/>
  <c r="AV67" i="3"/>
  <c r="AW67" i="3" s="1"/>
  <c r="AV68" i="3"/>
  <c r="AW68" i="3" s="1"/>
  <c r="AV69" i="3"/>
  <c r="AW69" i="3" s="1"/>
  <c r="AV70" i="3"/>
  <c r="AW70" i="3" s="1"/>
  <c r="AV71" i="3"/>
  <c r="AW71" i="3" s="1"/>
  <c r="AV72" i="3"/>
  <c r="AW72" i="3" s="1"/>
  <c r="AV73" i="3"/>
  <c r="AW73" i="3" s="1"/>
  <c r="AV74" i="3"/>
  <c r="AW74" i="3" s="1"/>
  <c r="AV75" i="3"/>
  <c r="AW75" i="3" s="1"/>
  <c r="AV76" i="3"/>
  <c r="AW76" i="3" s="1"/>
  <c r="AV77" i="3"/>
  <c r="AW77" i="3" s="1"/>
  <c r="AV78" i="3"/>
  <c r="AW78" i="3" s="1"/>
  <c r="AV79" i="3"/>
  <c r="AW79" i="3" s="1"/>
  <c r="AV80" i="3"/>
  <c r="AW80" i="3" s="1"/>
  <c r="AV81" i="3"/>
  <c r="AW81" i="3" s="1"/>
  <c r="AV82" i="3"/>
  <c r="AW82" i="3" s="1"/>
  <c r="AV83" i="3"/>
  <c r="AW83" i="3" s="1"/>
  <c r="AV84" i="3"/>
  <c r="AW84" i="3" s="1"/>
  <c r="AV85" i="3"/>
  <c r="AW85" i="3" s="1"/>
  <c r="AV86" i="3"/>
  <c r="AW86" i="3" s="1"/>
  <c r="AV87" i="3"/>
  <c r="AW87" i="3" s="1"/>
  <c r="AV88" i="3"/>
  <c r="AW88" i="3" s="1"/>
  <c r="AV89" i="3"/>
  <c r="AW89" i="3" s="1"/>
  <c r="AV90" i="3"/>
  <c r="AW90" i="3" s="1"/>
  <c r="AV91" i="3"/>
  <c r="AW91" i="3" s="1"/>
  <c r="AV92" i="3"/>
  <c r="AW92" i="3" s="1"/>
  <c r="AV93" i="3"/>
  <c r="AW93" i="3" s="1"/>
  <c r="AV94" i="3"/>
  <c r="AW94" i="3" s="1"/>
  <c r="AV95" i="3"/>
  <c r="AW95" i="3" s="1"/>
  <c r="AV96" i="3"/>
  <c r="AW96" i="3" s="1"/>
  <c r="AV97" i="3"/>
  <c r="AW97" i="3" s="1"/>
  <c r="AV98" i="3"/>
  <c r="AW98" i="3" s="1"/>
  <c r="AV99" i="3"/>
  <c r="AW99" i="3" s="1"/>
  <c r="AV100" i="3"/>
  <c r="AW100" i="3" s="1"/>
  <c r="AV101" i="3"/>
  <c r="AW101" i="3" s="1"/>
  <c r="AV102" i="3"/>
  <c r="AW102" i="3" s="1"/>
  <c r="AV103" i="3"/>
  <c r="AW103" i="3" s="1"/>
  <c r="AV104" i="3"/>
  <c r="AW104" i="3" s="1"/>
  <c r="AV105" i="3"/>
  <c r="AW105" i="3" s="1"/>
  <c r="AV106" i="3"/>
  <c r="AW106" i="3" s="1"/>
  <c r="AV107" i="3"/>
  <c r="AW107" i="3" s="1"/>
  <c r="AV108" i="3"/>
  <c r="AW108" i="3" s="1"/>
  <c r="AV109" i="3"/>
  <c r="AW109" i="3" s="1"/>
  <c r="AV110" i="3"/>
  <c r="AW110" i="3" s="1"/>
  <c r="AV111" i="3"/>
  <c r="AW111" i="3" s="1"/>
  <c r="AV112" i="3"/>
  <c r="AW112" i="3" s="1"/>
  <c r="AV113" i="3"/>
  <c r="AW113" i="3" s="1"/>
  <c r="AV114" i="3"/>
  <c r="AW114" i="3" s="1"/>
  <c r="AV115" i="3"/>
  <c r="AW115" i="3" s="1"/>
  <c r="AV116" i="3"/>
  <c r="AW116" i="3" s="1"/>
  <c r="AV117" i="3"/>
  <c r="AW117" i="3" s="1"/>
  <c r="AV118" i="3"/>
  <c r="AW118" i="3" s="1"/>
  <c r="AV119" i="3"/>
  <c r="AW119" i="3" s="1"/>
  <c r="AV120" i="3"/>
  <c r="AW120" i="3" s="1"/>
  <c r="AV121" i="3"/>
  <c r="AW121" i="3" s="1"/>
  <c r="AV122" i="3"/>
  <c r="AW122" i="3" s="1"/>
  <c r="AV124" i="3"/>
  <c r="AW124" i="3" s="1"/>
  <c r="AV125" i="3"/>
  <c r="AW125" i="3" s="1"/>
  <c r="AV126" i="3"/>
  <c r="AW126" i="3" s="1"/>
  <c r="AV127" i="3"/>
  <c r="AW127" i="3" s="1"/>
  <c r="AV128" i="3"/>
  <c r="AW128" i="3" s="1"/>
  <c r="AV129" i="3"/>
  <c r="AW129" i="3" s="1"/>
  <c r="AV130" i="3"/>
  <c r="AW130" i="3" s="1"/>
  <c r="AV131" i="3"/>
  <c r="AW131" i="3" s="1"/>
  <c r="AV132" i="3"/>
  <c r="AW132" i="3" s="1"/>
  <c r="AV133" i="3"/>
  <c r="AW133" i="3" s="1"/>
  <c r="AV134" i="3"/>
  <c r="AW134" i="3" s="1"/>
  <c r="AV135" i="3"/>
  <c r="AW135" i="3" s="1"/>
  <c r="AV136" i="3"/>
  <c r="AW136" i="3" s="1"/>
  <c r="AV137" i="3"/>
  <c r="AW137" i="3" s="1"/>
  <c r="AV138" i="3"/>
  <c r="AW138" i="3" s="1"/>
  <c r="AV139" i="3"/>
  <c r="AW139" i="3" s="1"/>
  <c r="AV140" i="3"/>
  <c r="AW140" i="3" s="1"/>
  <c r="AV141" i="3"/>
  <c r="AW141" i="3" s="1"/>
  <c r="AV142" i="3"/>
  <c r="AW142" i="3" s="1"/>
  <c r="AV143" i="3"/>
  <c r="AW143" i="3" s="1"/>
  <c r="AV144" i="3"/>
  <c r="AW144" i="3" s="1"/>
  <c r="AV145" i="3"/>
  <c r="AW145" i="3" s="1"/>
  <c r="AV146" i="3"/>
  <c r="AW146" i="3" s="1"/>
  <c r="AV147" i="3"/>
  <c r="AW147" i="3" s="1"/>
  <c r="AV148" i="3"/>
  <c r="AW148" i="3" s="1"/>
  <c r="AV149" i="3"/>
  <c r="AW149" i="3" s="1"/>
  <c r="AV150" i="3"/>
  <c r="AW150" i="3" s="1"/>
  <c r="AV151" i="3"/>
  <c r="AW151" i="3" s="1"/>
  <c r="AV152" i="3"/>
  <c r="AW152" i="3" s="1"/>
  <c r="AV153" i="3"/>
  <c r="AW153" i="3" s="1"/>
  <c r="AV154" i="3"/>
  <c r="AW154" i="3" s="1"/>
  <c r="AV155" i="3"/>
  <c r="AW155" i="3" s="1"/>
  <c r="AV156" i="3"/>
  <c r="AW156" i="3" s="1"/>
  <c r="AV157" i="3"/>
  <c r="AW157" i="3" s="1"/>
  <c r="AV158" i="3"/>
  <c r="AW158" i="3" s="1"/>
  <c r="AV159" i="3"/>
  <c r="AW159" i="3" s="1"/>
  <c r="AV160" i="3"/>
  <c r="AW160" i="3" s="1"/>
  <c r="AV161" i="3"/>
  <c r="AW161" i="3" s="1"/>
  <c r="AV162" i="3"/>
  <c r="AW162" i="3" s="1"/>
  <c r="AV163" i="3"/>
  <c r="AW163" i="3" s="1"/>
  <c r="AV164" i="3"/>
  <c r="AW164" i="3" s="1"/>
  <c r="AV165" i="3"/>
  <c r="AW165" i="3" s="1"/>
  <c r="AV166" i="3"/>
  <c r="AW166" i="3" s="1"/>
  <c r="AV167" i="3"/>
  <c r="AW167" i="3" s="1"/>
  <c r="AV168" i="3"/>
  <c r="AW168" i="3" s="1"/>
  <c r="AV169" i="3"/>
  <c r="AW169" i="3" s="1"/>
  <c r="AV170" i="3"/>
  <c r="AW170" i="3" s="1"/>
  <c r="AV171" i="3"/>
  <c r="AW171" i="3" s="1"/>
  <c r="AV172" i="3"/>
  <c r="AW172" i="3" s="1"/>
  <c r="AV173" i="3"/>
  <c r="AW173" i="3" s="1"/>
  <c r="AV174" i="3"/>
  <c r="AW174" i="3" s="1"/>
  <c r="AV175" i="3"/>
  <c r="AW175" i="3" s="1"/>
  <c r="AV176" i="3"/>
  <c r="AW176" i="3" s="1"/>
  <c r="AV177" i="3"/>
  <c r="AW177" i="3" s="1"/>
  <c r="AV178" i="3"/>
  <c r="AW178" i="3" s="1"/>
  <c r="AV179" i="3"/>
  <c r="AW179" i="3" s="1"/>
  <c r="AV180" i="3"/>
  <c r="AW180" i="3" s="1"/>
  <c r="AV181" i="3"/>
  <c r="AW181" i="3" s="1"/>
  <c r="AV182" i="3"/>
  <c r="AW182" i="3" s="1"/>
  <c r="AV183" i="3"/>
  <c r="AW183" i="3" s="1"/>
  <c r="AV184" i="3"/>
  <c r="AW184" i="3" s="1"/>
  <c r="AV185" i="3"/>
  <c r="AW185" i="3" s="1"/>
  <c r="AV186" i="3"/>
  <c r="AW186" i="3" s="1"/>
  <c r="AV187" i="3"/>
  <c r="AW187" i="3" s="1"/>
  <c r="AV188" i="3"/>
  <c r="AW188" i="3" s="1"/>
  <c r="AV189" i="3"/>
  <c r="AW189" i="3" s="1"/>
  <c r="AV190" i="3"/>
  <c r="AW190" i="3" s="1"/>
  <c r="AV191" i="3"/>
  <c r="AW191" i="3" s="1"/>
  <c r="AV192" i="3"/>
  <c r="AW192" i="3" s="1"/>
  <c r="AV194" i="3"/>
  <c r="AW194" i="3" s="1"/>
  <c r="AV195" i="3"/>
  <c r="AW195" i="3" s="1"/>
  <c r="AV196" i="3"/>
  <c r="AW196" i="3" s="1"/>
  <c r="AV197" i="3"/>
  <c r="AW197" i="3" s="1"/>
  <c r="AV198" i="3"/>
  <c r="AW198" i="3" s="1"/>
  <c r="AV199" i="3"/>
  <c r="AW199" i="3" s="1"/>
  <c r="AV200" i="3"/>
  <c r="AW200" i="3" s="1"/>
  <c r="AV201" i="3"/>
  <c r="AW201" i="3" s="1"/>
  <c r="AV202" i="3"/>
  <c r="AW202" i="3" s="1"/>
  <c r="AV203" i="3"/>
  <c r="AW203" i="3" s="1"/>
  <c r="AV204" i="3"/>
  <c r="AW204" i="3" s="1"/>
  <c r="AV205" i="3"/>
  <c r="AW205" i="3" s="1"/>
  <c r="AV206" i="3"/>
  <c r="AW206" i="3" s="1"/>
  <c r="AV207" i="3"/>
  <c r="AW207" i="3" s="1"/>
  <c r="AV208" i="3"/>
  <c r="AW208" i="3" s="1"/>
  <c r="AV209" i="3"/>
  <c r="AW209" i="3" s="1"/>
  <c r="AV210" i="3"/>
  <c r="AW210" i="3" s="1"/>
  <c r="AV211" i="3"/>
  <c r="AW211" i="3" s="1"/>
  <c r="AV212" i="3"/>
  <c r="AW212" i="3" s="1"/>
  <c r="AV213" i="3"/>
  <c r="AW213" i="3" s="1"/>
  <c r="AV214" i="3"/>
  <c r="AW214" i="3" s="1"/>
  <c r="AV215" i="3"/>
  <c r="AW215" i="3" s="1"/>
  <c r="AV216" i="3"/>
  <c r="AW216" i="3" s="1"/>
  <c r="AV217" i="3"/>
  <c r="AW217" i="3" s="1"/>
  <c r="AV218" i="3"/>
  <c r="AW218" i="3" s="1"/>
  <c r="AV219" i="3"/>
  <c r="AW219" i="3" s="1"/>
  <c r="AV220" i="3"/>
  <c r="AW220" i="3" s="1"/>
  <c r="AV221" i="3"/>
  <c r="AW221" i="3" s="1"/>
  <c r="AV222" i="3"/>
  <c r="AW222" i="3" s="1"/>
  <c r="AV223" i="3"/>
  <c r="AW223" i="3" s="1"/>
  <c r="AV224" i="3"/>
  <c r="AW224" i="3" s="1"/>
  <c r="AV225" i="3"/>
  <c r="AW225" i="3" s="1"/>
  <c r="AV226" i="3"/>
  <c r="AW226" i="3" s="1"/>
  <c r="AV227" i="3"/>
  <c r="AW227" i="3" s="1"/>
  <c r="AV228" i="3"/>
  <c r="AW228" i="3" s="1"/>
  <c r="AV229" i="3"/>
  <c r="AW229" i="3" s="1"/>
  <c r="AV230" i="3"/>
  <c r="AW230" i="3" s="1"/>
  <c r="AV231" i="3"/>
  <c r="AW231" i="3" s="1"/>
  <c r="AV232" i="3"/>
  <c r="AW232" i="3" s="1"/>
  <c r="AV233" i="3"/>
  <c r="AW233" i="3" s="1"/>
  <c r="AV234" i="3"/>
  <c r="AW234" i="3" s="1"/>
  <c r="AV235" i="3"/>
  <c r="AW235" i="3" s="1"/>
  <c r="AV236" i="3"/>
  <c r="AW236" i="3" s="1"/>
  <c r="AV237" i="3"/>
  <c r="AW237" i="3" s="1"/>
  <c r="AV238" i="3"/>
  <c r="AW238" i="3" s="1"/>
  <c r="AV239" i="3"/>
  <c r="AW239" i="3" s="1"/>
  <c r="AV240" i="3"/>
  <c r="AW240" i="3" s="1"/>
  <c r="AV241" i="3"/>
  <c r="AW241" i="3" s="1"/>
  <c r="AV242" i="3"/>
  <c r="AW242" i="3" s="1"/>
  <c r="AV243" i="3"/>
  <c r="AW243" i="3" s="1"/>
  <c r="AV244" i="3"/>
  <c r="AW244" i="3" s="1"/>
  <c r="AV245" i="3"/>
  <c r="AW245" i="3" s="1"/>
  <c r="AV246" i="3"/>
  <c r="AW246" i="3" s="1"/>
  <c r="AV247" i="3"/>
  <c r="AW247" i="3" s="1"/>
  <c r="AV248" i="3"/>
  <c r="AW248" i="3" s="1"/>
  <c r="AV249" i="3"/>
  <c r="AW249" i="3" s="1"/>
  <c r="AV250" i="3"/>
  <c r="AW250" i="3" s="1"/>
  <c r="AV251" i="3"/>
  <c r="AW251" i="3" s="1"/>
  <c r="AV252" i="3"/>
  <c r="AW252" i="3" s="1"/>
  <c r="AV253" i="3"/>
  <c r="AW253" i="3" s="1"/>
  <c r="AV254" i="3"/>
  <c r="AW254" i="3" s="1"/>
  <c r="AV255" i="3"/>
  <c r="AW255" i="3" s="1"/>
  <c r="AV256" i="3"/>
  <c r="AW256" i="3" s="1"/>
  <c r="AV257" i="3"/>
  <c r="AW257" i="3" s="1"/>
  <c r="AV258" i="3"/>
  <c r="AW258" i="3" s="1"/>
  <c r="AV259" i="3"/>
  <c r="AW259" i="3" s="1"/>
  <c r="AV260" i="3"/>
  <c r="AW260" i="3" s="1"/>
  <c r="AV261" i="3"/>
  <c r="AW261" i="3" s="1"/>
  <c r="AV262" i="3"/>
  <c r="AW262" i="3" s="1"/>
  <c r="AV263" i="3"/>
  <c r="AW263" i="3" s="1"/>
  <c r="AV264" i="3"/>
  <c r="AW264" i="3" s="1"/>
  <c r="AV265" i="3"/>
  <c r="AW265" i="3" s="1"/>
  <c r="AV266" i="3"/>
  <c r="AW266" i="3" s="1"/>
  <c r="AV267" i="3"/>
  <c r="AW267" i="3" s="1"/>
  <c r="AV268" i="3"/>
  <c r="AW268" i="3" s="1"/>
  <c r="AV269" i="3"/>
  <c r="AW269" i="3" s="1"/>
  <c r="AV270" i="3"/>
  <c r="AW270" i="3" s="1"/>
  <c r="AV271" i="3"/>
  <c r="AW271" i="3" s="1"/>
  <c r="AV272" i="3"/>
  <c r="AW272" i="3" s="1"/>
  <c r="AV273" i="3"/>
  <c r="AW273" i="3" s="1"/>
  <c r="AV274" i="3"/>
  <c r="AW274" i="3" s="1"/>
  <c r="AV275" i="3"/>
  <c r="AW275" i="3" s="1"/>
  <c r="AV276" i="3"/>
  <c r="AW276" i="3" s="1"/>
  <c r="AV277" i="3"/>
  <c r="AW277" i="3" s="1"/>
  <c r="AV278" i="3"/>
  <c r="AW278" i="3" s="1"/>
  <c r="AV279" i="3"/>
  <c r="AW279" i="3" s="1"/>
  <c r="AV280" i="3"/>
  <c r="AW280" i="3" s="1"/>
  <c r="AV281" i="3"/>
  <c r="AW281" i="3" s="1"/>
  <c r="AV282" i="3"/>
  <c r="AW282" i="3" s="1"/>
  <c r="AV283" i="3"/>
  <c r="AW283" i="3" s="1"/>
  <c r="AV284" i="3"/>
  <c r="AW284" i="3" s="1"/>
  <c r="AV285" i="3"/>
  <c r="AW285" i="3" s="1"/>
  <c r="AV286" i="3"/>
  <c r="AW286" i="3" s="1"/>
  <c r="AV287" i="3"/>
  <c r="AW287" i="3" s="1"/>
  <c r="AV288" i="3"/>
  <c r="AW288" i="3" s="1"/>
  <c r="AV290" i="3"/>
  <c r="AW290" i="3" s="1"/>
  <c r="AV291" i="3"/>
  <c r="AW291" i="3" s="1"/>
  <c r="AV292" i="3"/>
  <c r="AW292" i="3" s="1"/>
  <c r="AV293" i="3"/>
  <c r="AW293" i="3" s="1"/>
  <c r="AV294" i="3"/>
  <c r="AW294" i="3" s="1"/>
  <c r="AV295" i="3"/>
  <c r="AW295" i="3" s="1"/>
  <c r="AV297" i="3"/>
  <c r="AW297" i="3" s="1"/>
  <c r="AV298" i="3"/>
  <c r="AW298" i="3" s="1"/>
  <c r="AV299" i="3"/>
  <c r="AW299" i="3" s="1"/>
  <c r="AV300" i="3"/>
  <c r="AW300" i="3" s="1"/>
  <c r="AV301" i="3"/>
  <c r="AW301" i="3" s="1"/>
  <c r="AV302" i="3"/>
  <c r="AW302" i="3" s="1"/>
  <c r="AV303" i="3"/>
  <c r="AW303" i="3" s="1"/>
  <c r="AV304" i="3"/>
  <c r="AW304" i="3" s="1"/>
  <c r="AV305" i="3"/>
  <c r="AW305" i="3" s="1"/>
  <c r="AV306" i="3"/>
  <c r="AW306" i="3" s="1"/>
  <c r="AV307" i="3"/>
  <c r="AW307" i="3" s="1"/>
  <c r="AV308" i="3"/>
  <c r="AW308" i="3" s="1"/>
  <c r="AV309" i="3"/>
  <c r="AW309" i="3" s="1"/>
  <c r="AV310" i="3"/>
  <c r="AW310" i="3" s="1"/>
  <c r="AV311" i="3"/>
  <c r="AW311" i="3" s="1"/>
  <c r="AV312" i="3"/>
  <c r="AW312" i="3" s="1"/>
  <c r="AV314" i="3"/>
  <c r="AW314" i="3" s="1"/>
  <c r="AV315" i="3"/>
  <c r="AW315" i="3" s="1"/>
  <c r="AV316" i="3"/>
  <c r="AW316" i="3" s="1"/>
  <c r="AV318" i="3"/>
  <c r="AW318" i="3" s="1"/>
  <c r="AV319" i="3"/>
  <c r="AW319" i="3" s="1"/>
  <c r="AV320" i="3"/>
  <c r="AW320" i="3" s="1"/>
  <c r="AV332" i="3"/>
  <c r="AW332" i="3" s="1"/>
  <c r="AV333" i="3"/>
  <c r="AW333" i="3" s="1"/>
  <c r="AV335" i="3"/>
  <c r="AW335" i="3" s="1"/>
  <c r="AV336" i="3"/>
  <c r="AW336" i="3" s="1"/>
  <c r="AV337" i="3"/>
  <c r="AW337" i="3" s="1"/>
  <c r="AV11" i="3"/>
  <c r="AW11" i="3" s="1"/>
  <c r="AS12" i="3" l="1"/>
  <c r="AT12" i="3" s="1"/>
  <c r="AS13" i="3"/>
  <c r="AT13" i="3" s="1"/>
  <c r="AS14" i="3"/>
  <c r="AT14" i="3" s="1"/>
  <c r="AS15" i="3"/>
  <c r="AT15" i="3" s="1"/>
  <c r="AS16" i="3"/>
  <c r="AT16" i="3" s="1"/>
  <c r="AS17" i="3"/>
  <c r="AT17" i="3" s="1"/>
  <c r="AS18" i="3"/>
  <c r="AT18" i="3" s="1"/>
  <c r="AS19" i="3"/>
  <c r="AT19" i="3" s="1"/>
  <c r="AS20" i="3"/>
  <c r="AT20" i="3" s="1"/>
  <c r="AS21" i="3"/>
  <c r="AT21" i="3" s="1"/>
  <c r="AS22" i="3"/>
  <c r="AT22" i="3" s="1"/>
  <c r="AS23" i="3"/>
  <c r="AT23" i="3" s="1"/>
  <c r="AS24" i="3"/>
  <c r="AT24" i="3" s="1"/>
  <c r="AS25" i="3"/>
  <c r="AT25" i="3" s="1"/>
  <c r="AS26" i="3"/>
  <c r="AT26" i="3" s="1"/>
  <c r="AS27" i="3"/>
  <c r="AT27" i="3" s="1"/>
  <c r="AS28" i="3"/>
  <c r="AT28" i="3" s="1"/>
  <c r="AS29" i="3"/>
  <c r="AT29" i="3" s="1"/>
  <c r="AS30" i="3"/>
  <c r="AT30" i="3" s="1"/>
  <c r="AS31" i="3"/>
  <c r="AT31" i="3" s="1"/>
  <c r="AS32" i="3"/>
  <c r="AT32" i="3" s="1"/>
  <c r="AS33" i="3"/>
  <c r="AT33" i="3" s="1"/>
  <c r="AS34" i="3"/>
  <c r="AT34" i="3" s="1"/>
  <c r="AS35" i="3"/>
  <c r="AT35" i="3" s="1"/>
  <c r="AS36" i="3"/>
  <c r="AT36" i="3" s="1"/>
  <c r="AS37" i="3"/>
  <c r="AT37" i="3" s="1"/>
  <c r="AS38" i="3"/>
  <c r="AT38" i="3" s="1"/>
  <c r="AS39" i="3"/>
  <c r="AT39" i="3" s="1"/>
  <c r="AS40" i="3"/>
  <c r="AT40" i="3" s="1"/>
  <c r="AS41" i="3"/>
  <c r="AT41" i="3" s="1"/>
  <c r="AS42" i="3"/>
  <c r="AT42" i="3" s="1"/>
  <c r="AS43" i="3"/>
  <c r="AT43" i="3" s="1"/>
  <c r="AS44" i="3"/>
  <c r="AT44" i="3" s="1"/>
  <c r="AS45" i="3"/>
  <c r="AT45" i="3" s="1"/>
  <c r="AS46" i="3"/>
  <c r="AT46" i="3" s="1"/>
  <c r="AS47" i="3"/>
  <c r="AT47" i="3" s="1"/>
  <c r="AS48" i="3"/>
  <c r="AT48" i="3" s="1"/>
  <c r="AS49" i="3"/>
  <c r="AT49" i="3" s="1"/>
  <c r="AS50" i="3"/>
  <c r="AT50" i="3" s="1"/>
  <c r="AS51" i="3"/>
  <c r="AT51" i="3" s="1"/>
  <c r="AS52" i="3"/>
  <c r="AT52" i="3" s="1"/>
  <c r="AS53" i="3"/>
  <c r="AT53" i="3" s="1"/>
  <c r="AS54" i="3"/>
  <c r="AT54" i="3" s="1"/>
  <c r="AS55" i="3"/>
  <c r="AT55" i="3" s="1"/>
  <c r="AS56" i="3"/>
  <c r="AT56" i="3" s="1"/>
  <c r="AS57" i="3"/>
  <c r="AT57" i="3" s="1"/>
  <c r="AS58" i="3"/>
  <c r="AT58" i="3" s="1"/>
  <c r="AS59" i="3"/>
  <c r="AT59" i="3" s="1"/>
  <c r="AS60" i="3"/>
  <c r="AT60" i="3" s="1"/>
  <c r="AS61" i="3"/>
  <c r="AT61" i="3" s="1"/>
  <c r="AS62" i="3"/>
  <c r="AT62" i="3" s="1"/>
  <c r="AS63" i="3"/>
  <c r="AT63" i="3" s="1"/>
  <c r="AS64" i="3"/>
  <c r="AT64" i="3" s="1"/>
  <c r="AS65" i="3"/>
  <c r="AT65" i="3" s="1"/>
  <c r="AS66" i="3"/>
  <c r="AT66" i="3" s="1"/>
  <c r="AS67" i="3"/>
  <c r="AT67" i="3" s="1"/>
  <c r="AS68" i="3"/>
  <c r="AT68" i="3" s="1"/>
  <c r="AS69" i="3"/>
  <c r="AT69" i="3" s="1"/>
  <c r="AS70" i="3"/>
  <c r="AT70" i="3" s="1"/>
  <c r="AS71" i="3"/>
  <c r="AT71" i="3" s="1"/>
  <c r="AS72" i="3"/>
  <c r="AT72" i="3" s="1"/>
  <c r="AS73" i="3"/>
  <c r="AT73" i="3" s="1"/>
  <c r="AS74" i="3"/>
  <c r="AT74" i="3" s="1"/>
  <c r="AS75" i="3"/>
  <c r="AT75" i="3" s="1"/>
  <c r="AS76" i="3"/>
  <c r="AT76" i="3" s="1"/>
  <c r="AS77" i="3"/>
  <c r="AT77" i="3" s="1"/>
  <c r="AS78" i="3"/>
  <c r="AT78" i="3" s="1"/>
  <c r="AS79" i="3"/>
  <c r="AT79" i="3" s="1"/>
  <c r="AS80" i="3"/>
  <c r="AT80" i="3" s="1"/>
  <c r="AS81" i="3"/>
  <c r="AT81" i="3" s="1"/>
  <c r="AS82" i="3"/>
  <c r="AT82" i="3" s="1"/>
  <c r="AS83" i="3"/>
  <c r="AT83" i="3" s="1"/>
  <c r="AS84" i="3"/>
  <c r="AT84" i="3" s="1"/>
  <c r="AS85" i="3"/>
  <c r="AT85" i="3" s="1"/>
  <c r="AS86" i="3"/>
  <c r="AT86" i="3" s="1"/>
  <c r="AS87" i="3"/>
  <c r="AT87" i="3" s="1"/>
  <c r="AS88" i="3"/>
  <c r="AT88" i="3" s="1"/>
  <c r="AS89" i="3"/>
  <c r="AT89" i="3" s="1"/>
  <c r="AS90" i="3"/>
  <c r="AT90" i="3" s="1"/>
  <c r="AS91" i="3"/>
  <c r="AT91" i="3" s="1"/>
  <c r="AS92" i="3"/>
  <c r="AT92" i="3" s="1"/>
  <c r="AS93" i="3"/>
  <c r="AT93" i="3" s="1"/>
  <c r="AS94" i="3"/>
  <c r="AT94" i="3" s="1"/>
  <c r="AS95" i="3"/>
  <c r="AT95" i="3" s="1"/>
  <c r="AS96" i="3"/>
  <c r="AT96" i="3" s="1"/>
  <c r="AS97" i="3"/>
  <c r="AT97" i="3" s="1"/>
  <c r="AS98" i="3"/>
  <c r="AT98" i="3" s="1"/>
  <c r="AS99" i="3"/>
  <c r="AT99" i="3" s="1"/>
  <c r="AS100" i="3"/>
  <c r="AT100" i="3" s="1"/>
  <c r="AS101" i="3"/>
  <c r="AT101" i="3" s="1"/>
  <c r="AS102" i="3"/>
  <c r="AT102" i="3" s="1"/>
  <c r="AS103" i="3"/>
  <c r="AT103" i="3" s="1"/>
  <c r="AS104" i="3"/>
  <c r="AT104" i="3" s="1"/>
  <c r="AS105" i="3"/>
  <c r="AT105" i="3" s="1"/>
  <c r="AS106" i="3"/>
  <c r="AT106" i="3" s="1"/>
  <c r="AS107" i="3"/>
  <c r="AT107" i="3" s="1"/>
  <c r="AS108" i="3"/>
  <c r="AT108" i="3" s="1"/>
  <c r="AS109" i="3"/>
  <c r="AT109" i="3" s="1"/>
  <c r="AS110" i="3"/>
  <c r="AT110" i="3" s="1"/>
  <c r="AS111" i="3"/>
  <c r="AT111" i="3" s="1"/>
  <c r="AS112" i="3"/>
  <c r="AT112" i="3" s="1"/>
  <c r="AS113" i="3"/>
  <c r="AT113" i="3" s="1"/>
  <c r="AS114" i="3"/>
  <c r="AT114" i="3" s="1"/>
  <c r="AS115" i="3"/>
  <c r="AT115" i="3" s="1"/>
  <c r="AS116" i="3"/>
  <c r="AT116" i="3" s="1"/>
  <c r="AS117" i="3"/>
  <c r="AT117" i="3" s="1"/>
  <c r="AS118" i="3"/>
  <c r="AT118" i="3" s="1"/>
  <c r="AS119" i="3"/>
  <c r="AT119" i="3" s="1"/>
  <c r="AS120" i="3"/>
  <c r="AT120" i="3" s="1"/>
  <c r="AS121" i="3"/>
  <c r="AT121" i="3" s="1"/>
  <c r="AS122" i="3"/>
  <c r="AT122" i="3" s="1"/>
  <c r="AS124" i="3"/>
  <c r="AT124" i="3" s="1"/>
  <c r="AS125" i="3"/>
  <c r="AT125" i="3" s="1"/>
  <c r="AS126" i="3"/>
  <c r="AT126" i="3" s="1"/>
  <c r="AS127" i="3"/>
  <c r="AT127" i="3" s="1"/>
  <c r="AS128" i="3"/>
  <c r="AT128" i="3" s="1"/>
  <c r="AS129" i="3"/>
  <c r="AT129" i="3" s="1"/>
  <c r="AS130" i="3"/>
  <c r="AT130" i="3" s="1"/>
  <c r="AS131" i="3"/>
  <c r="AT131" i="3" s="1"/>
  <c r="AS132" i="3"/>
  <c r="AT132" i="3" s="1"/>
  <c r="AS133" i="3"/>
  <c r="AT133" i="3" s="1"/>
  <c r="AS134" i="3"/>
  <c r="AT134" i="3" s="1"/>
  <c r="AS135" i="3"/>
  <c r="AT135" i="3" s="1"/>
  <c r="AS136" i="3"/>
  <c r="AT136" i="3" s="1"/>
  <c r="AS137" i="3"/>
  <c r="AT137" i="3" s="1"/>
  <c r="AS138" i="3"/>
  <c r="AT138" i="3" s="1"/>
  <c r="AS139" i="3"/>
  <c r="AT139" i="3" s="1"/>
  <c r="AS140" i="3"/>
  <c r="AT140" i="3" s="1"/>
  <c r="AS141" i="3"/>
  <c r="AT141" i="3" s="1"/>
  <c r="AS142" i="3"/>
  <c r="AT142" i="3" s="1"/>
  <c r="AS143" i="3"/>
  <c r="AT143" i="3" s="1"/>
  <c r="AS144" i="3"/>
  <c r="AT144" i="3" s="1"/>
  <c r="AS145" i="3"/>
  <c r="AT145" i="3" s="1"/>
  <c r="AS146" i="3"/>
  <c r="AT146" i="3" s="1"/>
  <c r="AS147" i="3"/>
  <c r="AT147" i="3" s="1"/>
  <c r="AS148" i="3"/>
  <c r="AT148" i="3" s="1"/>
  <c r="AS149" i="3"/>
  <c r="AT149" i="3" s="1"/>
  <c r="AS150" i="3"/>
  <c r="AT150" i="3" s="1"/>
  <c r="AS151" i="3"/>
  <c r="AT151" i="3" s="1"/>
  <c r="AS152" i="3"/>
  <c r="AT152" i="3" s="1"/>
  <c r="AS153" i="3"/>
  <c r="AT153" i="3" s="1"/>
  <c r="AS154" i="3"/>
  <c r="AT154" i="3" s="1"/>
  <c r="AS155" i="3"/>
  <c r="AT155" i="3" s="1"/>
  <c r="AS156" i="3"/>
  <c r="AT156" i="3" s="1"/>
  <c r="AS157" i="3"/>
  <c r="AT157" i="3" s="1"/>
  <c r="AS158" i="3"/>
  <c r="AT158" i="3" s="1"/>
  <c r="AS159" i="3"/>
  <c r="AT159" i="3" s="1"/>
  <c r="AS160" i="3"/>
  <c r="AT160" i="3" s="1"/>
  <c r="AS161" i="3"/>
  <c r="AT161" i="3" s="1"/>
  <c r="AS162" i="3"/>
  <c r="AT162" i="3" s="1"/>
  <c r="AS163" i="3"/>
  <c r="AT163" i="3" s="1"/>
  <c r="AS164" i="3"/>
  <c r="AT164" i="3" s="1"/>
  <c r="AS165" i="3"/>
  <c r="AT165" i="3" s="1"/>
  <c r="AS166" i="3"/>
  <c r="AT166" i="3" s="1"/>
  <c r="AS167" i="3"/>
  <c r="AT167" i="3" s="1"/>
  <c r="AS168" i="3"/>
  <c r="AT168" i="3" s="1"/>
  <c r="AS169" i="3"/>
  <c r="AT169" i="3" s="1"/>
  <c r="AS170" i="3"/>
  <c r="AT170" i="3" s="1"/>
  <c r="AS171" i="3"/>
  <c r="AT171" i="3" s="1"/>
  <c r="AS172" i="3"/>
  <c r="AT172" i="3" s="1"/>
  <c r="AS173" i="3"/>
  <c r="AT173" i="3" s="1"/>
  <c r="AS174" i="3"/>
  <c r="AT174" i="3" s="1"/>
  <c r="AS175" i="3"/>
  <c r="AT175" i="3" s="1"/>
  <c r="AS176" i="3"/>
  <c r="AT176" i="3" s="1"/>
  <c r="AS177" i="3"/>
  <c r="AT177" i="3" s="1"/>
  <c r="AS178" i="3"/>
  <c r="AT178" i="3" s="1"/>
  <c r="AS179" i="3"/>
  <c r="AT179" i="3" s="1"/>
  <c r="AS180" i="3"/>
  <c r="AT180" i="3" s="1"/>
  <c r="AS181" i="3"/>
  <c r="AT181" i="3" s="1"/>
  <c r="AS182" i="3"/>
  <c r="AT182" i="3" s="1"/>
  <c r="AS183" i="3"/>
  <c r="AT183" i="3" s="1"/>
  <c r="AS184" i="3"/>
  <c r="AT184" i="3" s="1"/>
  <c r="AS185" i="3"/>
  <c r="AT185" i="3" s="1"/>
  <c r="AS186" i="3"/>
  <c r="AT186" i="3" s="1"/>
  <c r="AS187" i="3"/>
  <c r="AT187" i="3" s="1"/>
  <c r="AS188" i="3"/>
  <c r="AT188" i="3" s="1"/>
  <c r="AS189" i="3"/>
  <c r="AT189" i="3" s="1"/>
  <c r="AS190" i="3"/>
  <c r="AT190" i="3" s="1"/>
  <c r="AS191" i="3"/>
  <c r="AT191" i="3" s="1"/>
  <c r="AS192" i="3"/>
  <c r="AT192" i="3" s="1"/>
  <c r="AS194" i="3"/>
  <c r="AT194" i="3" s="1"/>
  <c r="AS195" i="3"/>
  <c r="AT195" i="3" s="1"/>
  <c r="AS196" i="3"/>
  <c r="AT196" i="3" s="1"/>
  <c r="AS197" i="3"/>
  <c r="AT197" i="3" s="1"/>
  <c r="AS198" i="3"/>
  <c r="AT198" i="3" s="1"/>
  <c r="AS199" i="3"/>
  <c r="AT199" i="3" s="1"/>
  <c r="AS200" i="3"/>
  <c r="AT200" i="3" s="1"/>
  <c r="AS201" i="3"/>
  <c r="AT201" i="3" s="1"/>
  <c r="AS202" i="3"/>
  <c r="AT202" i="3" s="1"/>
  <c r="AS203" i="3"/>
  <c r="AT203" i="3" s="1"/>
  <c r="AS204" i="3"/>
  <c r="AT204" i="3" s="1"/>
  <c r="AS205" i="3"/>
  <c r="AT205" i="3" s="1"/>
  <c r="AS206" i="3"/>
  <c r="AT206" i="3" s="1"/>
  <c r="AS207" i="3"/>
  <c r="AT207" i="3" s="1"/>
  <c r="AS208" i="3"/>
  <c r="AT208" i="3" s="1"/>
  <c r="AS209" i="3"/>
  <c r="AT209" i="3" s="1"/>
  <c r="AS210" i="3"/>
  <c r="AT210" i="3" s="1"/>
  <c r="AS211" i="3"/>
  <c r="AT211" i="3" s="1"/>
  <c r="AS212" i="3"/>
  <c r="AT212" i="3" s="1"/>
  <c r="AS213" i="3"/>
  <c r="AT213" i="3" s="1"/>
  <c r="AS214" i="3"/>
  <c r="AT214" i="3" s="1"/>
  <c r="AS215" i="3"/>
  <c r="AT215" i="3" s="1"/>
  <c r="AS216" i="3"/>
  <c r="AT216" i="3" s="1"/>
  <c r="AS217" i="3"/>
  <c r="AT217" i="3" s="1"/>
  <c r="AS218" i="3"/>
  <c r="AT218" i="3" s="1"/>
  <c r="AS219" i="3"/>
  <c r="AT219" i="3" s="1"/>
  <c r="AS220" i="3"/>
  <c r="AT220" i="3" s="1"/>
  <c r="AS221" i="3"/>
  <c r="AT221" i="3" s="1"/>
  <c r="AS222" i="3"/>
  <c r="AT222" i="3" s="1"/>
  <c r="AS223" i="3"/>
  <c r="AT223" i="3" s="1"/>
  <c r="AS224" i="3"/>
  <c r="AT224" i="3" s="1"/>
  <c r="AS225" i="3"/>
  <c r="AT225" i="3" s="1"/>
  <c r="AS226" i="3"/>
  <c r="AT226" i="3" s="1"/>
  <c r="AS227" i="3"/>
  <c r="AT227" i="3" s="1"/>
  <c r="AS228" i="3"/>
  <c r="AT228" i="3" s="1"/>
  <c r="AS229" i="3"/>
  <c r="AT229" i="3" s="1"/>
  <c r="AS230" i="3"/>
  <c r="AT230" i="3" s="1"/>
  <c r="AS231" i="3"/>
  <c r="AT231" i="3" s="1"/>
  <c r="AS232" i="3"/>
  <c r="AT232" i="3" s="1"/>
  <c r="AS233" i="3"/>
  <c r="AT233" i="3" s="1"/>
  <c r="AS234" i="3"/>
  <c r="AT234" i="3" s="1"/>
  <c r="AS235" i="3"/>
  <c r="AT235" i="3" s="1"/>
  <c r="AS236" i="3"/>
  <c r="AT236" i="3" s="1"/>
  <c r="AS237" i="3"/>
  <c r="AT237" i="3" s="1"/>
  <c r="AS238" i="3"/>
  <c r="AT238" i="3" s="1"/>
  <c r="AS239" i="3"/>
  <c r="AT239" i="3" s="1"/>
  <c r="AS240" i="3"/>
  <c r="AT240" i="3" s="1"/>
  <c r="AS241" i="3"/>
  <c r="AT241" i="3" s="1"/>
  <c r="AS242" i="3"/>
  <c r="AT242" i="3" s="1"/>
  <c r="AS243" i="3"/>
  <c r="AT243" i="3" s="1"/>
  <c r="AS244" i="3"/>
  <c r="AT244" i="3" s="1"/>
  <c r="AS245" i="3"/>
  <c r="AT245" i="3" s="1"/>
  <c r="AS246" i="3"/>
  <c r="AT246" i="3" s="1"/>
  <c r="AS247" i="3"/>
  <c r="AT247" i="3" s="1"/>
  <c r="AS248" i="3"/>
  <c r="AT248" i="3" s="1"/>
  <c r="AS249" i="3"/>
  <c r="AT249" i="3" s="1"/>
  <c r="AS250" i="3"/>
  <c r="AT250" i="3" s="1"/>
  <c r="AS251" i="3"/>
  <c r="AT251" i="3" s="1"/>
  <c r="AS252" i="3"/>
  <c r="AT252" i="3" s="1"/>
  <c r="AS253" i="3"/>
  <c r="AT253" i="3" s="1"/>
  <c r="AS254" i="3"/>
  <c r="AT254" i="3" s="1"/>
  <c r="AS255" i="3"/>
  <c r="AT255" i="3" s="1"/>
  <c r="AS256" i="3"/>
  <c r="AT256" i="3" s="1"/>
  <c r="AS257" i="3"/>
  <c r="AT257" i="3" s="1"/>
  <c r="AS258" i="3"/>
  <c r="AT258" i="3" s="1"/>
  <c r="AS259" i="3"/>
  <c r="AT259" i="3" s="1"/>
  <c r="AS260" i="3"/>
  <c r="AT260" i="3" s="1"/>
  <c r="AS261" i="3"/>
  <c r="AT261" i="3" s="1"/>
  <c r="AS262" i="3"/>
  <c r="AT262" i="3" s="1"/>
  <c r="AS263" i="3"/>
  <c r="AT263" i="3" s="1"/>
  <c r="AS264" i="3"/>
  <c r="AT264" i="3" s="1"/>
  <c r="AS265" i="3"/>
  <c r="AT265" i="3" s="1"/>
  <c r="AS266" i="3"/>
  <c r="AT266" i="3" s="1"/>
  <c r="AS267" i="3"/>
  <c r="AT267" i="3" s="1"/>
  <c r="AS268" i="3"/>
  <c r="AT268" i="3" s="1"/>
  <c r="AS269" i="3"/>
  <c r="AT269" i="3" s="1"/>
  <c r="AS270" i="3"/>
  <c r="AT270" i="3" s="1"/>
  <c r="AS271" i="3"/>
  <c r="AT271" i="3" s="1"/>
  <c r="AS272" i="3"/>
  <c r="AT272" i="3" s="1"/>
  <c r="AS273" i="3"/>
  <c r="AT273" i="3" s="1"/>
  <c r="AS274" i="3"/>
  <c r="AT274" i="3" s="1"/>
  <c r="AS275" i="3"/>
  <c r="AT275" i="3" s="1"/>
  <c r="AS276" i="3"/>
  <c r="AT276" i="3" s="1"/>
  <c r="AS277" i="3"/>
  <c r="AT277" i="3" s="1"/>
  <c r="AS278" i="3"/>
  <c r="AT278" i="3" s="1"/>
  <c r="AS279" i="3"/>
  <c r="AT279" i="3" s="1"/>
  <c r="AS280" i="3"/>
  <c r="AT280" i="3" s="1"/>
  <c r="AS281" i="3"/>
  <c r="AT281" i="3" s="1"/>
  <c r="AS282" i="3"/>
  <c r="AT282" i="3" s="1"/>
  <c r="AS283" i="3"/>
  <c r="AT283" i="3" s="1"/>
  <c r="AS284" i="3"/>
  <c r="AT284" i="3" s="1"/>
  <c r="AS285" i="3"/>
  <c r="AT285" i="3" s="1"/>
  <c r="AS286" i="3"/>
  <c r="AT286" i="3" s="1"/>
  <c r="AS287" i="3"/>
  <c r="AT287" i="3" s="1"/>
  <c r="AS288" i="3"/>
  <c r="AT288" i="3" s="1"/>
  <c r="AS290" i="3"/>
  <c r="AT290" i="3" s="1"/>
  <c r="AS291" i="3"/>
  <c r="AT291" i="3" s="1"/>
  <c r="AS292" i="3"/>
  <c r="AT292" i="3" s="1"/>
  <c r="AS293" i="3"/>
  <c r="AT293" i="3" s="1"/>
  <c r="AS294" i="3"/>
  <c r="AT294" i="3" s="1"/>
  <c r="AS295" i="3"/>
  <c r="AT295" i="3" s="1"/>
  <c r="AS297" i="3"/>
  <c r="AT297" i="3" s="1"/>
  <c r="AS298" i="3"/>
  <c r="AT298" i="3" s="1"/>
  <c r="AS299" i="3"/>
  <c r="AT299" i="3" s="1"/>
  <c r="AS300" i="3"/>
  <c r="AT300" i="3" s="1"/>
  <c r="AS301" i="3"/>
  <c r="AT301" i="3" s="1"/>
  <c r="AS302" i="3"/>
  <c r="AT302" i="3" s="1"/>
  <c r="AS303" i="3"/>
  <c r="AT303" i="3" s="1"/>
  <c r="AS304" i="3"/>
  <c r="AT304" i="3" s="1"/>
  <c r="AS305" i="3"/>
  <c r="AT305" i="3" s="1"/>
  <c r="AS306" i="3"/>
  <c r="AT306" i="3" s="1"/>
  <c r="AS307" i="3"/>
  <c r="AT307" i="3" s="1"/>
  <c r="AS308" i="3"/>
  <c r="AT308" i="3" s="1"/>
  <c r="AS309" i="3"/>
  <c r="AT309" i="3" s="1"/>
  <c r="AS310" i="3"/>
  <c r="AT310" i="3" s="1"/>
  <c r="AS311" i="3"/>
  <c r="AT311" i="3" s="1"/>
  <c r="AS312" i="3"/>
  <c r="AT312" i="3" s="1"/>
  <c r="AS314" i="3"/>
  <c r="AT314" i="3" s="1"/>
  <c r="AS315" i="3"/>
  <c r="AT315" i="3" s="1"/>
  <c r="AS316" i="3"/>
  <c r="AT316" i="3" s="1"/>
  <c r="AS318" i="3"/>
  <c r="AT318" i="3" s="1"/>
  <c r="AS319" i="3"/>
  <c r="AT319" i="3" s="1"/>
  <c r="AS320" i="3"/>
  <c r="AT320" i="3" s="1"/>
  <c r="AS332" i="3"/>
  <c r="AT332" i="3" s="1"/>
  <c r="AS333" i="3"/>
  <c r="AT333" i="3" s="1"/>
  <c r="AS335" i="3"/>
  <c r="AT335" i="3" s="1"/>
  <c r="AS336" i="3"/>
  <c r="AT336" i="3" s="1"/>
  <c r="AS11" i="3"/>
  <c r="AT11" i="3" s="1"/>
  <c r="AP200" i="3" l="1"/>
  <c r="AQ200" i="3" s="1"/>
  <c r="AP201" i="3"/>
  <c r="AQ201" i="3" s="1"/>
  <c r="AP202" i="3"/>
  <c r="AQ202" i="3" s="1"/>
  <c r="AP203" i="3"/>
  <c r="AQ203" i="3" s="1"/>
  <c r="AP204" i="3"/>
  <c r="AQ204" i="3" s="1"/>
  <c r="AP205" i="3"/>
  <c r="AQ205" i="3" s="1"/>
  <c r="AP206" i="3"/>
  <c r="AQ206" i="3" s="1"/>
  <c r="AP207" i="3"/>
  <c r="AQ207" i="3" s="1"/>
  <c r="AP208" i="3"/>
  <c r="AQ208" i="3" s="1"/>
  <c r="AP209" i="3"/>
  <c r="AQ209" i="3" s="1"/>
  <c r="AP210" i="3"/>
  <c r="AQ210" i="3" s="1"/>
  <c r="AP211" i="3"/>
  <c r="AQ211" i="3" s="1"/>
  <c r="AP212" i="3"/>
  <c r="AQ212" i="3" s="1"/>
  <c r="AP213" i="3"/>
  <c r="AQ213" i="3" s="1"/>
  <c r="AP214" i="3"/>
  <c r="AQ214" i="3" s="1"/>
  <c r="AP215" i="3"/>
  <c r="AQ215" i="3" s="1"/>
  <c r="AP216" i="3"/>
  <c r="AQ216" i="3" s="1"/>
  <c r="AP217" i="3"/>
  <c r="AQ217" i="3" s="1"/>
  <c r="AP218" i="3"/>
  <c r="AQ218" i="3" s="1"/>
  <c r="AP219" i="3"/>
  <c r="AQ219" i="3" s="1"/>
  <c r="AP220" i="3"/>
  <c r="AQ220" i="3" s="1"/>
  <c r="AP221" i="3"/>
  <c r="AQ221" i="3" s="1"/>
  <c r="AP222" i="3"/>
  <c r="AQ222" i="3" s="1"/>
  <c r="AP223" i="3"/>
  <c r="AQ223" i="3" s="1"/>
  <c r="AP224" i="3"/>
  <c r="AQ224" i="3" s="1"/>
  <c r="AP225" i="3"/>
  <c r="AQ225" i="3" s="1"/>
  <c r="AP226" i="3"/>
  <c r="AQ226" i="3" s="1"/>
  <c r="AP227" i="3"/>
  <c r="AQ227" i="3" s="1"/>
  <c r="AP228" i="3"/>
  <c r="AQ228" i="3" s="1"/>
  <c r="AP229" i="3"/>
  <c r="AQ229" i="3" s="1"/>
  <c r="AP230" i="3"/>
  <c r="AQ230" i="3" s="1"/>
  <c r="AP231" i="3"/>
  <c r="AQ231" i="3" s="1"/>
  <c r="AP232" i="3"/>
  <c r="AQ232" i="3" s="1"/>
  <c r="AP233" i="3"/>
  <c r="AQ233" i="3" s="1"/>
  <c r="AP234" i="3"/>
  <c r="AQ234" i="3" s="1"/>
  <c r="AP235" i="3"/>
  <c r="AQ235" i="3" s="1"/>
  <c r="AP236" i="3"/>
  <c r="AQ236" i="3" s="1"/>
  <c r="AP237" i="3"/>
  <c r="AQ237" i="3" s="1"/>
  <c r="AP238" i="3"/>
  <c r="AQ238" i="3" s="1"/>
  <c r="AP239" i="3"/>
  <c r="AQ239" i="3" s="1"/>
  <c r="AP240" i="3"/>
  <c r="AQ240" i="3" s="1"/>
  <c r="AP241" i="3"/>
  <c r="AQ241" i="3" s="1"/>
  <c r="AP242" i="3"/>
  <c r="AQ242" i="3" s="1"/>
  <c r="AP243" i="3"/>
  <c r="AQ243" i="3" s="1"/>
  <c r="AP244" i="3"/>
  <c r="AQ244" i="3" s="1"/>
  <c r="AP245" i="3"/>
  <c r="AQ245" i="3" s="1"/>
  <c r="AP246" i="3"/>
  <c r="AQ246" i="3" s="1"/>
  <c r="AP247" i="3"/>
  <c r="AQ247" i="3" s="1"/>
  <c r="AP248" i="3"/>
  <c r="AQ248" i="3" s="1"/>
  <c r="AP249" i="3"/>
  <c r="AQ249" i="3" s="1"/>
  <c r="AP250" i="3"/>
  <c r="AQ250" i="3" s="1"/>
  <c r="AP251" i="3"/>
  <c r="AQ251" i="3" s="1"/>
  <c r="AP252" i="3"/>
  <c r="AQ252" i="3" s="1"/>
  <c r="AP253" i="3"/>
  <c r="AQ253" i="3" s="1"/>
  <c r="AP254" i="3"/>
  <c r="AQ254" i="3" s="1"/>
  <c r="AP255" i="3"/>
  <c r="AQ255" i="3" s="1"/>
  <c r="AP256" i="3"/>
  <c r="AQ256" i="3" s="1"/>
  <c r="AP257" i="3"/>
  <c r="AQ257" i="3" s="1"/>
  <c r="AP258" i="3"/>
  <c r="AQ258" i="3" s="1"/>
  <c r="AP259" i="3"/>
  <c r="AQ259" i="3" s="1"/>
  <c r="AP260" i="3"/>
  <c r="AQ260" i="3" s="1"/>
  <c r="AP261" i="3"/>
  <c r="AQ261" i="3" s="1"/>
  <c r="AP262" i="3"/>
  <c r="AQ262" i="3" s="1"/>
  <c r="AP263" i="3"/>
  <c r="AQ263" i="3" s="1"/>
  <c r="AP264" i="3"/>
  <c r="AQ264" i="3" s="1"/>
  <c r="AP265" i="3"/>
  <c r="AQ265" i="3" s="1"/>
  <c r="AP266" i="3"/>
  <c r="AQ266" i="3" s="1"/>
  <c r="AP267" i="3"/>
  <c r="AQ267" i="3" s="1"/>
  <c r="AP268" i="3"/>
  <c r="AQ268" i="3" s="1"/>
  <c r="AP269" i="3"/>
  <c r="AQ269" i="3" s="1"/>
  <c r="AP270" i="3"/>
  <c r="AQ270" i="3" s="1"/>
  <c r="AP271" i="3"/>
  <c r="AQ271" i="3" s="1"/>
  <c r="AP272" i="3"/>
  <c r="AQ272" i="3" s="1"/>
  <c r="AP273" i="3"/>
  <c r="AQ273" i="3" s="1"/>
  <c r="AP274" i="3"/>
  <c r="AQ274" i="3" s="1"/>
  <c r="AP275" i="3"/>
  <c r="AQ275" i="3" s="1"/>
  <c r="AP276" i="3"/>
  <c r="AQ276" i="3" s="1"/>
  <c r="AP277" i="3"/>
  <c r="AQ277" i="3" s="1"/>
  <c r="AP278" i="3"/>
  <c r="AQ278" i="3" s="1"/>
  <c r="AP279" i="3"/>
  <c r="AQ279" i="3" s="1"/>
  <c r="AP280" i="3"/>
  <c r="AQ280" i="3" s="1"/>
  <c r="AP281" i="3"/>
  <c r="AQ281" i="3" s="1"/>
  <c r="AP282" i="3"/>
  <c r="AQ282" i="3" s="1"/>
  <c r="AP283" i="3"/>
  <c r="AQ283" i="3" s="1"/>
  <c r="AP284" i="3"/>
  <c r="AQ284" i="3" s="1"/>
  <c r="AP285" i="3"/>
  <c r="AQ285" i="3" s="1"/>
  <c r="AP286" i="3"/>
  <c r="AQ286" i="3" s="1"/>
  <c r="AP287" i="3"/>
  <c r="AQ287" i="3" s="1"/>
  <c r="AP288" i="3"/>
  <c r="AQ288" i="3" s="1"/>
  <c r="AP290" i="3"/>
  <c r="AQ290" i="3" s="1"/>
  <c r="AP291" i="3"/>
  <c r="AQ291" i="3" s="1"/>
  <c r="AP292" i="3"/>
  <c r="AQ292" i="3" s="1"/>
  <c r="AP293" i="3"/>
  <c r="AQ293" i="3" s="1"/>
  <c r="AP294" i="3"/>
  <c r="AQ294" i="3" s="1"/>
  <c r="AP295" i="3"/>
  <c r="AQ295" i="3" s="1"/>
  <c r="AP297" i="3"/>
  <c r="AQ297" i="3" s="1"/>
  <c r="AP298" i="3"/>
  <c r="AQ298" i="3" s="1"/>
  <c r="AP299" i="3"/>
  <c r="AQ299" i="3" s="1"/>
  <c r="AP300" i="3"/>
  <c r="AQ300" i="3" s="1"/>
  <c r="AP301" i="3"/>
  <c r="AQ301" i="3" s="1"/>
  <c r="AP302" i="3"/>
  <c r="AQ302" i="3" s="1"/>
  <c r="AP303" i="3"/>
  <c r="AQ303" i="3" s="1"/>
  <c r="AP304" i="3"/>
  <c r="AQ304" i="3" s="1"/>
  <c r="AP305" i="3"/>
  <c r="AQ305" i="3" s="1"/>
  <c r="AP306" i="3"/>
  <c r="AQ306" i="3" s="1"/>
  <c r="AP307" i="3"/>
  <c r="AQ307" i="3" s="1"/>
  <c r="AP308" i="3"/>
  <c r="AQ308" i="3" s="1"/>
  <c r="AP309" i="3"/>
  <c r="AQ309" i="3" s="1"/>
  <c r="AP310" i="3"/>
  <c r="AQ310" i="3" s="1"/>
  <c r="AP311" i="3"/>
  <c r="AQ311" i="3" s="1"/>
  <c r="AP312" i="3"/>
  <c r="AQ312" i="3" s="1"/>
  <c r="AP314" i="3"/>
  <c r="AQ314" i="3" s="1"/>
  <c r="AP315" i="3"/>
  <c r="AQ315" i="3" s="1"/>
  <c r="AP316" i="3"/>
  <c r="AQ316" i="3" s="1"/>
  <c r="AP320" i="3"/>
  <c r="AQ320" i="3" s="1"/>
  <c r="AP332" i="3"/>
  <c r="AQ332" i="3" s="1"/>
  <c r="AP333" i="3"/>
  <c r="AQ333" i="3" s="1"/>
  <c r="AP335" i="3"/>
  <c r="AQ335" i="3" s="1"/>
  <c r="AP336" i="3"/>
  <c r="AQ336" i="3" s="1"/>
  <c r="AP12" i="3"/>
  <c r="AQ12" i="3" s="1"/>
  <c r="AP13" i="3"/>
  <c r="AQ13" i="3" s="1"/>
  <c r="AP14" i="3"/>
  <c r="AQ14" i="3" s="1"/>
  <c r="AP15" i="3"/>
  <c r="AQ15" i="3" s="1"/>
  <c r="AP16" i="3"/>
  <c r="AQ16" i="3" s="1"/>
  <c r="AP17" i="3"/>
  <c r="AQ17" i="3" s="1"/>
  <c r="AP18" i="3"/>
  <c r="AQ18" i="3" s="1"/>
  <c r="AP19" i="3"/>
  <c r="AQ19" i="3" s="1"/>
  <c r="AP20" i="3"/>
  <c r="AQ20" i="3" s="1"/>
  <c r="AP21" i="3"/>
  <c r="AQ21" i="3" s="1"/>
  <c r="AP22" i="3"/>
  <c r="AQ22" i="3" s="1"/>
  <c r="AP23" i="3"/>
  <c r="AQ23" i="3" s="1"/>
  <c r="AP24" i="3"/>
  <c r="AQ24" i="3" s="1"/>
  <c r="AP25" i="3"/>
  <c r="AQ25" i="3" s="1"/>
  <c r="AP26" i="3"/>
  <c r="AQ26" i="3" s="1"/>
  <c r="AP27" i="3"/>
  <c r="AQ27" i="3" s="1"/>
  <c r="AP28" i="3"/>
  <c r="AQ28" i="3" s="1"/>
  <c r="AP29" i="3"/>
  <c r="AQ29" i="3" s="1"/>
  <c r="AP30" i="3"/>
  <c r="AQ30" i="3" s="1"/>
  <c r="AP31" i="3"/>
  <c r="AQ31" i="3" s="1"/>
  <c r="AP32" i="3"/>
  <c r="AQ32" i="3" s="1"/>
  <c r="AP33" i="3"/>
  <c r="AQ33" i="3" s="1"/>
  <c r="AP34" i="3"/>
  <c r="AQ34" i="3" s="1"/>
  <c r="AP35" i="3"/>
  <c r="AQ35" i="3" s="1"/>
  <c r="AP36" i="3"/>
  <c r="AQ36" i="3" s="1"/>
  <c r="AP37" i="3"/>
  <c r="AQ37" i="3" s="1"/>
  <c r="AP38" i="3"/>
  <c r="AQ38" i="3" s="1"/>
  <c r="AP39" i="3"/>
  <c r="AQ39" i="3" s="1"/>
  <c r="AP40" i="3"/>
  <c r="AQ40" i="3" s="1"/>
  <c r="AP41" i="3"/>
  <c r="AQ41" i="3" s="1"/>
  <c r="AP42" i="3"/>
  <c r="AQ42" i="3" s="1"/>
  <c r="AP43" i="3"/>
  <c r="AQ43" i="3" s="1"/>
  <c r="AP44" i="3"/>
  <c r="AQ44" i="3" s="1"/>
  <c r="AP45" i="3"/>
  <c r="AQ45" i="3" s="1"/>
  <c r="AP46" i="3"/>
  <c r="AQ46" i="3" s="1"/>
  <c r="AP47" i="3"/>
  <c r="AQ47" i="3" s="1"/>
  <c r="AP48" i="3"/>
  <c r="AQ48" i="3" s="1"/>
  <c r="AP49" i="3"/>
  <c r="AQ49" i="3" s="1"/>
  <c r="AP50" i="3"/>
  <c r="AQ50" i="3" s="1"/>
  <c r="AP51" i="3"/>
  <c r="AQ51" i="3" s="1"/>
  <c r="AP52" i="3"/>
  <c r="AQ52" i="3" s="1"/>
  <c r="AP53" i="3"/>
  <c r="AQ53" i="3" s="1"/>
  <c r="AP54" i="3"/>
  <c r="AQ54" i="3" s="1"/>
  <c r="AP55" i="3"/>
  <c r="AQ55" i="3" s="1"/>
  <c r="AP56" i="3"/>
  <c r="AQ56" i="3" s="1"/>
  <c r="AP57" i="3"/>
  <c r="AQ57" i="3" s="1"/>
  <c r="AP58" i="3"/>
  <c r="AQ58" i="3" s="1"/>
  <c r="AP59" i="3"/>
  <c r="AQ59" i="3" s="1"/>
  <c r="AP60" i="3"/>
  <c r="AQ60" i="3" s="1"/>
  <c r="AP61" i="3"/>
  <c r="AQ61" i="3" s="1"/>
  <c r="AP62" i="3"/>
  <c r="AQ62" i="3" s="1"/>
  <c r="AP63" i="3"/>
  <c r="AQ63" i="3" s="1"/>
  <c r="AP64" i="3"/>
  <c r="AQ64" i="3" s="1"/>
  <c r="AP65" i="3"/>
  <c r="AQ65" i="3" s="1"/>
  <c r="AP66" i="3"/>
  <c r="AQ66" i="3" s="1"/>
  <c r="AP67" i="3"/>
  <c r="AQ67" i="3" s="1"/>
  <c r="AP68" i="3"/>
  <c r="AQ68" i="3" s="1"/>
  <c r="AP69" i="3"/>
  <c r="AQ69" i="3" s="1"/>
  <c r="AP70" i="3"/>
  <c r="AQ70" i="3" s="1"/>
  <c r="AP71" i="3"/>
  <c r="AQ71" i="3" s="1"/>
  <c r="AP72" i="3"/>
  <c r="AQ72" i="3" s="1"/>
  <c r="AP73" i="3"/>
  <c r="AQ73" i="3" s="1"/>
  <c r="AP74" i="3"/>
  <c r="AQ74" i="3" s="1"/>
  <c r="AP75" i="3"/>
  <c r="AQ75" i="3" s="1"/>
  <c r="AP76" i="3"/>
  <c r="AQ76" i="3" s="1"/>
  <c r="AP77" i="3"/>
  <c r="AQ77" i="3" s="1"/>
  <c r="AP78" i="3"/>
  <c r="AQ78" i="3" s="1"/>
  <c r="AP79" i="3"/>
  <c r="AQ79" i="3" s="1"/>
  <c r="AP80" i="3"/>
  <c r="AQ80" i="3" s="1"/>
  <c r="AP81" i="3"/>
  <c r="AQ81" i="3" s="1"/>
  <c r="AP82" i="3"/>
  <c r="AQ82" i="3" s="1"/>
  <c r="AP83" i="3"/>
  <c r="AQ83" i="3" s="1"/>
  <c r="AP84" i="3"/>
  <c r="AQ84" i="3" s="1"/>
  <c r="AP85" i="3"/>
  <c r="AQ85" i="3" s="1"/>
  <c r="AP86" i="3"/>
  <c r="AQ86" i="3" s="1"/>
  <c r="AP87" i="3"/>
  <c r="AQ87" i="3" s="1"/>
  <c r="AP88" i="3"/>
  <c r="AQ88" i="3" s="1"/>
  <c r="AP89" i="3"/>
  <c r="AQ89" i="3" s="1"/>
  <c r="AP90" i="3"/>
  <c r="AQ90" i="3" s="1"/>
  <c r="AP91" i="3"/>
  <c r="AQ91" i="3" s="1"/>
  <c r="AP92" i="3"/>
  <c r="AQ92" i="3" s="1"/>
  <c r="AP93" i="3"/>
  <c r="AQ93" i="3" s="1"/>
  <c r="AP94" i="3"/>
  <c r="AQ94" i="3" s="1"/>
  <c r="AP95" i="3"/>
  <c r="AQ95" i="3" s="1"/>
  <c r="AP96" i="3"/>
  <c r="AQ96" i="3" s="1"/>
  <c r="AP97" i="3"/>
  <c r="AQ97" i="3" s="1"/>
  <c r="AP98" i="3"/>
  <c r="AQ98" i="3" s="1"/>
  <c r="AP99" i="3"/>
  <c r="AQ99" i="3" s="1"/>
  <c r="AP100" i="3"/>
  <c r="AQ100" i="3" s="1"/>
  <c r="AP101" i="3"/>
  <c r="AQ101" i="3" s="1"/>
  <c r="AP102" i="3"/>
  <c r="AQ102" i="3" s="1"/>
  <c r="AP103" i="3"/>
  <c r="AQ103" i="3" s="1"/>
  <c r="AP104" i="3"/>
  <c r="AQ104" i="3" s="1"/>
  <c r="AP105" i="3"/>
  <c r="AQ105" i="3" s="1"/>
  <c r="AP106" i="3"/>
  <c r="AQ106" i="3" s="1"/>
  <c r="AP107" i="3"/>
  <c r="AQ107" i="3" s="1"/>
  <c r="AP108" i="3"/>
  <c r="AQ108" i="3" s="1"/>
  <c r="AP109" i="3"/>
  <c r="AQ109" i="3" s="1"/>
  <c r="AP110" i="3"/>
  <c r="AQ110" i="3" s="1"/>
  <c r="AP111" i="3"/>
  <c r="AQ111" i="3" s="1"/>
  <c r="AP112" i="3"/>
  <c r="AQ112" i="3" s="1"/>
  <c r="AP113" i="3"/>
  <c r="AQ113" i="3" s="1"/>
  <c r="AP114" i="3"/>
  <c r="AQ114" i="3" s="1"/>
  <c r="AP115" i="3"/>
  <c r="AQ115" i="3" s="1"/>
  <c r="AP116" i="3"/>
  <c r="AQ116" i="3" s="1"/>
  <c r="AP117" i="3"/>
  <c r="AQ117" i="3" s="1"/>
  <c r="AP118" i="3"/>
  <c r="AQ118" i="3" s="1"/>
  <c r="AP119" i="3"/>
  <c r="AQ119" i="3" s="1"/>
  <c r="AP120" i="3"/>
  <c r="AQ120" i="3" s="1"/>
  <c r="AP121" i="3"/>
  <c r="AQ121" i="3" s="1"/>
  <c r="AP122" i="3"/>
  <c r="AQ122" i="3" s="1"/>
  <c r="AP124" i="3"/>
  <c r="AQ124" i="3" s="1"/>
  <c r="AP125" i="3"/>
  <c r="AQ125" i="3" s="1"/>
  <c r="AP126" i="3"/>
  <c r="AQ126" i="3" s="1"/>
  <c r="AP127" i="3"/>
  <c r="AQ127" i="3" s="1"/>
  <c r="AP128" i="3"/>
  <c r="AQ128" i="3" s="1"/>
  <c r="AP129" i="3"/>
  <c r="AQ129" i="3" s="1"/>
  <c r="AP130" i="3"/>
  <c r="AQ130" i="3" s="1"/>
  <c r="AP131" i="3"/>
  <c r="AQ131" i="3" s="1"/>
  <c r="AP132" i="3"/>
  <c r="AQ132" i="3" s="1"/>
  <c r="AP133" i="3"/>
  <c r="AQ133" i="3" s="1"/>
  <c r="AP134" i="3"/>
  <c r="AQ134" i="3" s="1"/>
  <c r="AP135" i="3"/>
  <c r="AQ135" i="3" s="1"/>
  <c r="AP136" i="3"/>
  <c r="AQ136" i="3" s="1"/>
  <c r="AP137" i="3"/>
  <c r="AQ137" i="3" s="1"/>
  <c r="AP138" i="3"/>
  <c r="AQ138" i="3" s="1"/>
  <c r="AP139" i="3"/>
  <c r="AQ139" i="3" s="1"/>
  <c r="AP140" i="3"/>
  <c r="AQ140" i="3" s="1"/>
  <c r="AP141" i="3"/>
  <c r="AQ141" i="3" s="1"/>
  <c r="AP142" i="3"/>
  <c r="AQ142" i="3" s="1"/>
  <c r="AP143" i="3"/>
  <c r="AQ143" i="3" s="1"/>
  <c r="AP144" i="3"/>
  <c r="AQ144" i="3" s="1"/>
  <c r="AP145" i="3"/>
  <c r="AQ145" i="3" s="1"/>
  <c r="AP146" i="3"/>
  <c r="AQ146" i="3" s="1"/>
  <c r="AP147" i="3"/>
  <c r="AQ147" i="3" s="1"/>
  <c r="AP148" i="3"/>
  <c r="AQ148" i="3" s="1"/>
  <c r="AP149" i="3"/>
  <c r="AQ149" i="3" s="1"/>
  <c r="AP150" i="3"/>
  <c r="AQ150" i="3" s="1"/>
  <c r="AP151" i="3"/>
  <c r="AQ151" i="3" s="1"/>
  <c r="AP152" i="3"/>
  <c r="AQ152" i="3" s="1"/>
  <c r="AP153" i="3"/>
  <c r="AQ153" i="3" s="1"/>
  <c r="AP154" i="3"/>
  <c r="AQ154" i="3" s="1"/>
  <c r="AP155" i="3"/>
  <c r="AQ155" i="3" s="1"/>
  <c r="AP156" i="3"/>
  <c r="AQ156" i="3" s="1"/>
  <c r="AP157" i="3"/>
  <c r="AQ157" i="3" s="1"/>
  <c r="AP158" i="3"/>
  <c r="AQ158" i="3" s="1"/>
  <c r="AP159" i="3"/>
  <c r="AQ159" i="3" s="1"/>
  <c r="AP160" i="3"/>
  <c r="AQ160" i="3" s="1"/>
  <c r="AP161" i="3"/>
  <c r="AQ161" i="3" s="1"/>
  <c r="AP162" i="3"/>
  <c r="AQ162" i="3" s="1"/>
  <c r="AP163" i="3"/>
  <c r="AQ163" i="3" s="1"/>
  <c r="AP164" i="3"/>
  <c r="AQ164" i="3" s="1"/>
  <c r="AP165" i="3"/>
  <c r="AQ165" i="3" s="1"/>
  <c r="AP166" i="3"/>
  <c r="AQ166" i="3" s="1"/>
  <c r="AP167" i="3"/>
  <c r="AQ167" i="3" s="1"/>
  <c r="AP168" i="3"/>
  <c r="AQ168" i="3" s="1"/>
  <c r="AP169" i="3"/>
  <c r="AQ169" i="3" s="1"/>
  <c r="AP170" i="3"/>
  <c r="AQ170" i="3" s="1"/>
  <c r="AP171" i="3"/>
  <c r="AQ171" i="3" s="1"/>
  <c r="AP172" i="3"/>
  <c r="AQ172" i="3" s="1"/>
  <c r="AP173" i="3"/>
  <c r="AQ173" i="3" s="1"/>
  <c r="AP174" i="3"/>
  <c r="AQ174" i="3" s="1"/>
  <c r="AP175" i="3"/>
  <c r="AQ175" i="3" s="1"/>
  <c r="AP176" i="3"/>
  <c r="AQ176" i="3" s="1"/>
  <c r="AP177" i="3"/>
  <c r="AQ177" i="3" s="1"/>
  <c r="AP178" i="3"/>
  <c r="AQ178" i="3" s="1"/>
  <c r="AP179" i="3"/>
  <c r="AQ179" i="3" s="1"/>
  <c r="AP180" i="3"/>
  <c r="AQ180" i="3" s="1"/>
  <c r="AP181" i="3"/>
  <c r="AQ181" i="3" s="1"/>
  <c r="AP182" i="3"/>
  <c r="AQ182" i="3" s="1"/>
  <c r="AP183" i="3"/>
  <c r="AQ183" i="3" s="1"/>
  <c r="AP184" i="3"/>
  <c r="AQ184" i="3" s="1"/>
  <c r="AP185" i="3"/>
  <c r="AQ185" i="3" s="1"/>
  <c r="AP186" i="3"/>
  <c r="AQ186" i="3" s="1"/>
  <c r="AP187" i="3"/>
  <c r="AQ187" i="3" s="1"/>
  <c r="AP188" i="3"/>
  <c r="AQ188" i="3" s="1"/>
  <c r="AP189" i="3"/>
  <c r="AQ189" i="3" s="1"/>
  <c r="AP190" i="3"/>
  <c r="AQ190" i="3" s="1"/>
  <c r="AP191" i="3"/>
  <c r="AQ191" i="3" s="1"/>
  <c r="AP192" i="3"/>
  <c r="AQ192" i="3" s="1"/>
  <c r="AP194" i="3"/>
  <c r="AQ194" i="3" s="1"/>
  <c r="AP195" i="3"/>
  <c r="AQ195" i="3" s="1"/>
  <c r="AP196" i="3"/>
  <c r="AQ196" i="3" s="1"/>
  <c r="AP197" i="3"/>
  <c r="AQ197" i="3" s="1"/>
  <c r="AP198" i="3"/>
  <c r="AQ198" i="3" s="1"/>
  <c r="AP199" i="3"/>
  <c r="AQ199" i="3" s="1"/>
  <c r="AP11" i="3"/>
  <c r="AQ11" i="3" s="1"/>
  <c r="AM12" i="3" l="1"/>
  <c r="AN12" i="3" s="1"/>
  <c r="AM13" i="3"/>
  <c r="AN13" i="3" s="1"/>
  <c r="AM14" i="3"/>
  <c r="AN14" i="3" s="1"/>
  <c r="AM15" i="3"/>
  <c r="AN15" i="3" s="1"/>
  <c r="AM16" i="3"/>
  <c r="AN16" i="3" s="1"/>
  <c r="AM17" i="3"/>
  <c r="AN17" i="3" s="1"/>
  <c r="AM18" i="3"/>
  <c r="AN18" i="3" s="1"/>
  <c r="AM19" i="3"/>
  <c r="AN19" i="3" s="1"/>
  <c r="AM20" i="3"/>
  <c r="AN20" i="3" s="1"/>
  <c r="AM21" i="3"/>
  <c r="AN21" i="3" s="1"/>
  <c r="AM22" i="3"/>
  <c r="AN22" i="3" s="1"/>
  <c r="AM23" i="3"/>
  <c r="AN23" i="3" s="1"/>
  <c r="AM24" i="3"/>
  <c r="AN24" i="3" s="1"/>
  <c r="AM25" i="3"/>
  <c r="AN25" i="3" s="1"/>
  <c r="AM26" i="3"/>
  <c r="AN26" i="3" s="1"/>
  <c r="AM27" i="3"/>
  <c r="AN27" i="3" s="1"/>
  <c r="AM28" i="3"/>
  <c r="AN28" i="3" s="1"/>
  <c r="AM29" i="3"/>
  <c r="AN29" i="3" s="1"/>
  <c r="AM30" i="3"/>
  <c r="AN30" i="3" s="1"/>
  <c r="AM31" i="3"/>
  <c r="AN31" i="3" s="1"/>
  <c r="AM32" i="3"/>
  <c r="AN32" i="3" s="1"/>
  <c r="AM33" i="3"/>
  <c r="AN33" i="3" s="1"/>
  <c r="AM34" i="3"/>
  <c r="AN34" i="3" s="1"/>
  <c r="AM35" i="3"/>
  <c r="AN35" i="3" s="1"/>
  <c r="AM36" i="3"/>
  <c r="AN36" i="3" s="1"/>
  <c r="AM37" i="3"/>
  <c r="AN37" i="3" s="1"/>
  <c r="AM38" i="3"/>
  <c r="AN38" i="3" s="1"/>
  <c r="AM39" i="3"/>
  <c r="AN39" i="3" s="1"/>
  <c r="AM40" i="3"/>
  <c r="AN40" i="3" s="1"/>
  <c r="AM41" i="3"/>
  <c r="AN41" i="3" s="1"/>
  <c r="AM42" i="3"/>
  <c r="AN42" i="3" s="1"/>
  <c r="AM43" i="3"/>
  <c r="AN43" i="3" s="1"/>
  <c r="AM44" i="3"/>
  <c r="AN44" i="3" s="1"/>
  <c r="AM45" i="3"/>
  <c r="AN45" i="3" s="1"/>
  <c r="AM46" i="3"/>
  <c r="AN46" i="3" s="1"/>
  <c r="AM47" i="3"/>
  <c r="AN47" i="3" s="1"/>
  <c r="AM48" i="3"/>
  <c r="AN48" i="3" s="1"/>
  <c r="AM49" i="3"/>
  <c r="AN49" i="3" s="1"/>
  <c r="AM50" i="3"/>
  <c r="AN50" i="3" s="1"/>
  <c r="AM51" i="3"/>
  <c r="AN51" i="3" s="1"/>
  <c r="AM52" i="3"/>
  <c r="AN52" i="3" s="1"/>
  <c r="AM53" i="3"/>
  <c r="AN53" i="3" s="1"/>
  <c r="AM54" i="3"/>
  <c r="AN54" i="3" s="1"/>
  <c r="AM55" i="3"/>
  <c r="AN55" i="3" s="1"/>
  <c r="AM56" i="3"/>
  <c r="AN56" i="3" s="1"/>
  <c r="AM57" i="3"/>
  <c r="AN57" i="3" s="1"/>
  <c r="AM58" i="3"/>
  <c r="AN58" i="3" s="1"/>
  <c r="AM59" i="3"/>
  <c r="AN59" i="3" s="1"/>
  <c r="AM60" i="3"/>
  <c r="AN60" i="3" s="1"/>
  <c r="AM61" i="3"/>
  <c r="AN61" i="3" s="1"/>
  <c r="AM62" i="3"/>
  <c r="AN62" i="3" s="1"/>
  <c r="AM63" i="3"/>
  <c r="AN63" i="3" s="1"/>
  <c r="AM64" i="3"/>
  <c r="AN64" i="3" s="1"/>
  <c r="AM65" i="3"/>
  <c r="AN65" i="3" s="1"/>
  <c r="AM66" i="3"/>
  <c r="AN66" i="3" s="1"/>
  <c r="AM67" i="3"/>
  <c r="AN67" i="3" s="1"/>
  <c r="AM68" i="3"/>
  <c r="AN68" i="3" s="1"/>
  <c r="AM69" i="3"/>
  <c r="AN69" i="3" s="1"/>
  <c r="AM70" i="3"/>
  <c r="AN70" i="3" s="1"/>
  <c r="AM71" i="3"/>
  <c r="AN71" i="3" s="1"/>
  <c r="AM72" i="3"/>
  <c r="AN72" i="3" s="1"/>
  <c r="AM73" i="3"/>
  <c r="AN73" i="3" s="1"/>
  <c r="AM74" i="3"/>
  <c r="AN74" i="3" s="1"/>
  <c r="AM75" i="3"/>
  <c r="AN75" i="3" s="1"/>
  <c r="AM76" i="3"/>
  <c r="AN76" i="3" s="1"/>
  <c r="AM77" i="3"/>
  <c r="AN77" i="3" s="1"/>
  <c r="AM78" i="3"/>
  <c r="AN78" i="3" s="1"/>
  <c r="AM79" i="3"/>
  <c r="AN79" i="3" s="1"/>
  <c r="AM80" i="3"/>
  <c r="AN80" i="3" s="1"/>
  <c r="AM81" i="3"/>
  <c r="AN81" i="3" s="1"/>
  <c r="AM82" i="3"/>
  <c r="AN82" i="3" s="1"/>
  <c r="AM83" i="3"/>
  <c r="AN83" i="3" s="1"/>
  <c r="AM84" i="3"/>
  <c r="AN84" i="3" s="1"/>
  <c r="AM85" i="3"/>
  <c r="AN85" i="3" s="1"/>
  <c r="AM86" i="3"/>
  <c r="AN86" i="3" s="1"/>
  <c r="AM87" i="3"/>
  <c r="AN87" i="3" s="1"/>
  <c r="AM88" i="3"/>
  <c r="AN88" i="3" s="1"/>
  <c r="AM89" i="3"/>
  <c r="AN89" i="3" s="1"/>
  <c r="AM90" i="3"/>
  <c r="AN90" i="3" s="1"/>
  <c r="AM91" i="3"/>
  <c r="AN91" i="3" s="1"/>
  <c r="AM92" i="3"/>
  <c r="AN92" i="3" s="1"/>
  <c r="AM93" i="3"/>
  <c r="AN93" i="3" s="1"/>
  <c r="AM94" i="3"/>
  <c r="AN94" i="3" s="1"/>
  <c r="AM95" i="3"/>
  <c r="AN95" i="3" s="1"/>
  <c r="AM96" i="3"/>
  <c r="AN96" i="3" s="1"/>
  <c r="AM97" i="3"/>
  <c r="AN97" i="3" s="1"/>
  <c r="AM98" i="3"/>
  <c r="AN98" i="3" s="1"/>
  <c r="AM99" i="3"/>
  <c r="AN99" i="3" s="1"/>
  <c r="AM100" i="3"/>
  <c r="AN100" i="3" s="1"/>
  <c r="AM101" i="3"/>
  <c r="AN101" i="3" s="1"/>
  <c r="AM102" i="3"/>
  <c r="AN102" i="3" s="1"/>
  <c r="AM103" i="3"/>
  <c r="AN103" i="3" s="1"/>
  <c r="AM104" i="3"/>
  <c r="AN104" i="3" s="1"/>
  <c r="AM105" i="3"/>
  <c r="AN105" i="3" s="1"/>
  <c r="AM106" i="3"/>
  <c r="AN106" i="3" s="1"/>
  <c r="AM107" i="3"/>
  <c r="AN107" i="3" s="1"/>
  <c r="AM108" i="3"/>
  <c r="AN108" i="3" s="1"/>
  <c r="AM109" i="3"/>
  <c r="AN109" i="3" s="1"/>
  <c r="AM110" i="3"/>
  <c r="AN110" i="3" s="1"/>
  <c r="AM111" i="3"/>
  <c r="AN111" i="3" s="1"/>
  <c r="AM112" i="3"/>
  <c r="AN112" i="3" s="1"/>
  <c r="AM113" i="3"/>
  <c r="AN113" i="3" s="1"/>
  <c r="AM114" i="3"/>
  <c r="AN114" i="3" s="1"/>
  <c r="AM115" i="3"/>
  <c r="AN115" i="3" s="1"/>
  <c r="AM116" i="3"/>
  <c r="AN116" i="3" s="1"/>
  <c r="AM117" i="3"/>
  <c r="AN117" i="3" s="1"/>
  <c r="AM118" i="3"/>
  <c r="AN118" i="3" s="1"/>
  <c r="AM119" i="3"/>
  <c r="AN119" i="3" s="1"/>
  <c r="AM120" i="3"/>
  <c r="AN120" i="3" s="1"/>
  <c r="AM121" i="3"/>
  <c r="AN121" i="3" s="1"/>
  <c r="AM122" i="3"/>
  <c r="AN122" i="3" s="1"/>
  <c r="AM124" i="3"/>
  <c r="AN124" i="3" s="1"/>
  <c r="AM125" i="3"/>
  <c r="AN125" i="3" s="1"/>
  <c r="AM126" i="3"/>
  <c r="AN126" i="3" s="1"/>
  <c r="AM127" i="3"/>
  <c r="AN127" i="3" s="1"/>
  <c r="AM128" i="3"/>
  <c r="AN128" i="3" s="1"/>
  <c r="AM129" i="3"/>
  <c r="AN129" i="3" s="1"/>
  <c r="AM130" i="3"/>
  <c r="AN130" i="3" s="1"/>
  <c r="AM131" i="3"/>
  <c r="AN131" i="3" s="1"/>
  <c r="AM132" i="3"/>
  <c r="AN132" i="3" s="1"/>
  <c r="AM133" i="3"/>
  <c r="AN133" i="3" s="1"/>
  <c r="AM134" i="3"/>
  <c r="AN134" i="3" s="1"/>
  <c r="AM135" i="3"/>
  <c r="AN135" i="3" s="1"/>
  <c r="AM136" i="3"/>
  <c r="AN136" i="3" s="1"/>
  <c r="AM137" i="3"/>
  <c r="AN137" i="3" s="1"/>
  <c r="AM138" i="3"/>
  <c r="AN138" i="3" s="1"/>
  <c r="AM139" i="3"/>
  <c r="AN139" i="3" s="1"/>
  <c r="AM140" i="3"/>
  <c r="AN140" i="3" s="1"/>
  <c r="AM141" i="3"/>
  <c r="AN141" i="3" s="1"/>
  <c r="AM142" i="3"/>
  <c r="AN142" i="3" s="1"/>
  <c r="AM143" i="3"/>
  <c r="AN143" i="3" s="1"/>
  <c r="AM144" i="3"/>
  <c r="AN144" i="3" s="1"/>
  <c r="AM145" i="3"/>
  <c r="AN145" i="3" s="1"/>
  <c r="AM146" i="3"/>
  <c r="AN146" i="3" s="1"/>
  <c r="AM147" i="3"/>
  <c r="AN147" i="3" s="1"/>
  <c r="AM148" i="3"/>
  <c r="AN148" i="3" s="1"/>
  <c r="AM149" i="3"/>
  <c r="AN149" i="3" s="1"/>
  <c r="AM150" i="3"/>
  <c r="AN150" i="3" s="1"/>
  <c r="AM151" i="3"/>
  <c r="AN151" i="3" s="1"/>
  <c r="AM152" i="3"/>
  <c r="AN152" i="3" s="1"/>
  <c r="AM153" i="3"/>
  <c r="AN153" i="3" s="1"/>
  <c r="AM154" i="3"/>
  <c r="AN154" i="3" s="1"/>
  <c r="AM155" i="3"/>
  <c r="AN155" i="3" s="1"/>
  <c r="AM156" i="3"/>
  <c r="AN156" i="3" s="1"/>
  <c r="AM157" i="3"/>
  <c r="AN157" i="3" s="1"/>
  <c r="AM158" i="3"/>
  <c r="AN158" i="3" s="1"/>
  <c r="AM159" i="3"/>
  <c r="AN159" i="3" s="1"/>
  <c r="AM160" i="3"/>
  <c r="AN160" i="3" s="1"/>
  <c r="AM161" i="3"/>
  <c r="AN161" i="3" s="1"/>
  <c r="AM162" i="3"/>
  <c r="AN162" i="3" s="1"/>
  <c r="AM163" i="3"/>
  <c r="AN163" i="3" s="1"/>
  <c r="AM164" i="3"/>
  <c r="AN164" i="3" s="1"/>
  <c r="AM165" i="3"/>
  <c r="AN165" i="3" s="1"/>
  <c r="AM166" i="3"/>
  <c r="AN166" i="3" s="1"/>
  <c r="AM167" i="3"/>
  <c r="AN167" i="3" s="1"/>
  <c r="AM168" i="3"/>
  <c r="AN168" i="3" s="1"/>
  <c r="AM169" i="3"/>
  <c r="AN169" i="3" s="1"/>
  <c r="AM170" i="3"/>
  <c r="AN170" i="3" s="1"/>
  <c r="AM171" i="3"/>
  <c r="AN171" i="3" s="1"/>
  <c r="AM172" i="3"/>
  <c r="AN172" i="3" s="1"/>
  <c r="AM173" i="3"/>
  <c r="AN173" i="3" s="1"/>
  <c r="AM174" i="3"/>
  <c r="AN174" i="3" s="1"/>
  <c r="AM175" i="3"/>
  <c r="AN175" i="3" s="1"/>
  <c r="AM176" i="3"/>
  <c r="AN176" i="3" s="1"/>
  <c r="AM177" i="3"/>
  <c r="AN177" i="3" s="1"/>
  <c r="AM178" i="3"/>
  <c r="AN178" i="3" s="1"/>
  <c r="AM179" i="3"/>
  <c r="AN179" i="3" s="1"/>
  <c r="AM180" i="3"/>
  <c r="AN180" i="3" s="1"/>
  <c r="AM181" i="3"/>
  <c r="AN181" i="3" s="1"/>
  <c r="AM182" i="3"/>
  <c r="AN182" i="3" s="1"/>
  <c r="AM183" i="3"/>
  <c r="AN183" i="3" s="1"/>
  <c r="AM184" i="3"/>
  <c r="AN184" i="3" s="1"/>
  <c r="AM185" i="3"/>
  <c r="AN185" i="3" s="1"/>
  <c r="AM186" i="3"/>
  <c r="AN186" i="3" s="1"/>
  <c r="AM187" i="3"/>
  <c r="AN187" i="3" s="1"/>
  <c r="AM188" i="3"/>
  <c r="AN188" i="3" s="1"/>
  <c r="AM189" i="3"/>
  <c r="AN189" i="3" s="1"/>
  <c r="AM190" i="3"/>
  <c r="AN190" i="3" s="1"/>
  <c r="AM191" i="3"/>
  <c r="AN191" i="3" s="1"/>
  <c r="AM192" i="3"/>
  <c r="AN192" i="3" s="1"/>
  <c r="AM194" i="3"/>
  <c r="AN194" i="3" s="1"/>
  <c r="AM195" i="3"/>
  <c r="AN195" i="3" s="1"/>
  <c r="AM196" i="3"/>
  <c r="AN196" i="3" s="1"/>
  <c r="AM197" i="3"/>
  <c r="AN197" i="3" s="1"/>
  <c r="AM198" i="3"/>
  <c r="AN198" i="3" s="1"/>
  <c r="AM199" i="3"/>
  <c r="AN199" i="3" s="1"/>
  <c r="AM201" i="3"/>
  <c r="AN201" i="3" s="1"/>
  <c r="AM202" i="3"/>
  <c r="AN202" i="3" s="1"/>
  <c r="AM203" i="3"/>
  <c r="AN203" i="3" s="1"/>
  <c r="AM204" i="3"/>
  <c r="AN204" i="3" s="1"/>
  <c r="AM205" i="3"/>
  <c r="AN205" i="3" s="1"/>
  <c r="AM206" i="3"/>
  <c r="AN206" i="3" s="1"/>
  <c r="AM207" i="3"/>
  <c r="AN207" i="3" s="1"/>
  <c r="AM208" i="3"/>
  <c r="AN208" i="3" s="1"/>
  <c r="AM209" i="3"/>
  <c r="AN209" i="3" s="1"/>
  <c r="AM210" i="3"/>
  <c r="AN210" i="3" s="1"/>
  <c r="AM211" i="3"/>
  <c r="AN211" i="3" s="1"/>
  <c r="AM212" i="3"/>
  <c r="AN212" i="3" s="1"/>
  <c r="AM213" i="3"/>
  <c r="AN213" i="3" s="1"/>
  <c r="AM214" i="3"/>
  <c r="AN214" i="3" s="1"/>
  <c r="AM215" i="3"/>
  <c r="AN215" i="3" s="1"/>
  <c r="AM216" i="3"/>
  <c r="AN216" i="3" s="1"/>
  <c r="AM217" i="3"/>
  <c r="AN217" i="3" s="1"/>
  <c r="AM218" i="3"/>
  <c r="AN218" i="3" s="1"/>
  <c r="AM219" i="3"/>
  <c r="AN219" i="3" s="1"/>
  <c r="AM220" i="3"/>
  <c r="AN220" i="3" s="1"/>
  <c r="AM221" i="3"/>
  <c r="AN221" i="3" s="1"/>
  <c r="AM222" i="3"/>
  <c r="AN222" i="3" s="1"/>
  <c r="AM223" i="3"/>
  <c r="AN223" i="3" s="1"/>
  <c r="AM224" i="3"/>
  <c r="AN224" i="3" s="1"/>
  <c r="AM225" i="3"/>
  <c r="AN225" i="3" s="1"/>
  <c r="AM226" i="3"/>
  <c r="AN226" i="3" s="1"/>
  <c r="AM227" i="3"/>
  <c r="AN227" i="3" s="1"/>
  <c r="AM228" i="3"/>
  <c r="AN228" i="3" s="1"/>
  <c r="AM229" i="3"/>
  <c r="AN229" i="3" s="1"/>
  <c r="AM230" i="3"/>
  <c r="AN230" i="3" s="1"/>
  <c r="AM231" i="3"/>
  <c r="AN231" i="3" s="1"/>
  <c r="AM232" i="3"/>
  <c r="AN232" i="3" s="1"/>
  <c r="AM233" i="3"/>
  <c r="AN233" i="3" s="1"/>
  <c r="AM234" i="3"/>
  <c r="AN234" i="3" s="1"/>
  <c r="AM235" i="3"/>
  <c r="AN235" i="3" s="1"/>
  <c r="AM236" i="3"/>
  <c r="AN236" i="3" s="1"/>
  <c r="AM237" i="3"/>
  <c r="AN237" i="3" s="1"/>
  <c r="AM238" i="3"/>
  <c r="AN238" i="3" s="1"/>
  <c r="AM239" i="3"/>
  <c r="AN239" i="3" s="1"/>
  <c r="AM240" i="3"/>
  <c r="AN240" i="3" s="1"/>
  <c r="AM241" i="3"/>
  <c r="AN241" i="3" s="1"/>
  <c r="AM242" i="3"/>
  <c r="AN242" i="3" s="1"/>
  <c r="AM243" i="3"/>
  <c r="AN243" i="3" s="1"/>
  <c r="AM244" i="3"/>
  <c r="AN244" i="3" s="1"/>
  <c r="AM245" i="3"/>
  <c r="AN245" i="3" s="1"/>
  <c r="AM246" i="3"/>
  <c r="AN246" i="3" s="1"/>
  <c r="AM247" i="3"/>
  <c r="AN247" i="3" s="1"/>
  <c r="AM248" i="3"/>
  <c r="AN248" i="3" s="1"/>
  <c r="AM249" i="3"/>
  <c r="AN249" i="3" s="1"/>
  <c r="AM250" i="3"/>
  <c r="AN250" i="3" s="1"/>
  <c r="AM251" i="3"/>
  <c r="AN251" i="3" s="1"/>
  <c r="AM252" i="3"/>
  <c r="AN252" i="3" s="1"/>
  <c r="AM253" i="3"/>
  <c r="AN253" i="3" s="1"/>
  <c r="AM254" i="3"/>
  <c r="AN254" i="3" s="1"/>
  <c r="AM255" i="3"/>
  <c r="AN255" i="3" s="1"/>
  <c r="AM256" i="3"/>
  <c r="AN256" i="3" s="1"/>
  <c r="AM257" i="3"/>
  <c r="AN257" i="3" s="1"/>
  <c r="AM258" i="3"/>
  <c r="AN258" i="3" s="1"/>
  <c r="AM259" i="3"/>
  <c r="AN259" i="3" s="1"/>
  <c r="AM260" i="3"/>
  <c r="AN260" i="3" s="1"/>
  <c r="AM261" i="3"/>
  <c r="AN261" i="3" s="1"/>
  <c r="AM262" i="3"/>
  <c r="AN262" i="3" s="1"/>
  <c r="AM263" i="3"/>
  <c r="AN263" i="3" s="1"/>
  <c r="AM264" i="3"/>
  <c r="AN264" i="3" s="1"/>
  <c r="AM265" i="3"/>
  <c r="AN265" i="3" s="1"/>
  <c r="AM266" i="3"/>
  <c r="AN266" i="3" s="1"/>
  <c r="AM267" i="3"/>
  <c r="AN267" i="3" s="1"/>
  <c r="AM268" i="3"/>
  <c r="AN268" i="3" s="1"/>
  <c r="AM269" i="3"/>
  <c r="AN269" i="3" s="1"/>
  <c r="AM270" i="3"/>
  <c r="AN270" i="3" s="1"/>
  <c r="AM271" i="3"/>
  <c r="AN271" i="3" s="1"/>
  <c r="AM272" i="3"/>
  <c r="AN272" i="3" s="1"/>
  <c r="AM273" i="3"/>
  <c r="AN273" i="3" s="1"/>
  <c r="AM274" i="3"/>
  <c r="AN274" i="3" s="1"/>
  <c r="AM275" i="3"/>
  <c r="AN275" i="3" s="1"/>
  <c r="AM276" i="3"/>
  <c r="AN276" i="3" s="1"/>
  <c r="AM277" i="3"/>
  <c r="AN277" i="3" s="1"/>
  <c r="AM278" i="3"/>
  <c r="AN278" i="3" s="1"/>
  <c r="AM279" i="3"/>
  <c r="AN279" i="3" s="1"/>
  <c r="AM280" i="3"/>
  <c r="AN280" i="3" s="1"/>
  <c r="AM281" i="3"/>
  <c r="AN281" i="3" s="1"/>
  <c r="AM282" i="3"/>
  <c r="AN282" i="3" s="1"/>
  <c r="AM283" i="3"/>
  <c r="AN283" i="3" s="1"/>
  <c r="AM284" i="3"/>
  <c r="AN284" i="3" s="1"/>
  <c r="AM285" i="3"/>
  <c r="AN285" i="3" s="1"/>
  <c r="AM286" i="3"/>
  <c r="AN286" i="3" s="1"/>
  <c r="AM287" i="3"/>
  <c r="AN287" i="3" s="1"/>
  <c r="AM288" i="3"/>
  <c r="AN288" i="3" s="1"/>
  <c r="AM290" i="3"/>
  <c r="AN290" i="3" s="1"/>
  <c r="AM291" i="3"/>
  <c r="AN291" i="3" s="1"/>
  <c r="AM292" i="3"/>
  <c r="AN292" i="3" s="1"/>
  <c r="AM293" i="3"/>
  <c r="AN293" i="3" s="1"/>
  <c r="AM294" i="3"/>
  <c r="AN294" i="3" s="1"/>
  <c r="AM295" i="3"/>
  <c r="AN295" i="3" s="1"/>
  <c r="AM297" i="3"/>
  <c r="AN297" i="3" s="1"/>
  <c r="AM298" i="3"/>
  <c r="AN298" i="3" s="1"/>
  <c r="AM299" i="3"/>
  <c r="AN299" i="3" s="1"/>
  <c r="AM300" i="3"/>
  <c r="AN300" i="3" s="1"/>
  <c r="AM301" i="3"/>
  <c r="AN301" i="3" s="1"/>
  <c r="AM302" i="3"/>
  <c r="AN302" i="3" s="1"/>
  <c r="AM303" i="3"/>
  <c r="AN303" i="3" s="1"/>
  <c r="AM304" i="3"/>
  <c r="AN304" i="3" s="1"/>
  <c r="AM305" i="3"/>
  <c r="AN305" i="3" s="1"/>
  <c r="AM306" i="3"/>
  <c r="AN306" i="3" s="1"/>
  <c r="AM307" i="3"/>
  <c r="AN307" i="3" s="1"/>
  <c r="AM308" i="3"/>
  <c r="AN308" i="3" s="1"/>
  <c r="AM309" i="3"/>
  <c r="AN309" i="3" s="1"/>
  <c r="AM310" i="3"/>
  <c r="AN310" i="3" s="1"/>
  <c r="AM311" i="3"/>
  <c r="AN311" i="3" s="1"/>
  <c r="AM312" i="3"/>
  <c r="AN312" i="3" s="1"/>
  <c r="AM314" i="3"/>
  <c r="AN314" i="3" s="1"/>
  <c r="AM315" i="3"/>
  <c r="AN315" i="3" s="1"/>
  <c r="AM337" i="3"/>
  <c r="AN337" i="3" s="1"/>
  <c r="AM11" i="3"/>
  <c r="AN11" i="3" s="1"/>
  <c r="AK12" i="3" l="1"/>
  <c r="AL12" i="3" s="1"/>
  <c r="AK13" i="3"/>
  <c r="AL13" i="3" s="1"/>
  <c r="AK14" i="3"/>
  <c r="AL14" i="3" s="1"/>
  <c r="AK15" i="3"/>
  <c r="AL15" i="3" s="1"/>
  <c r="AK16" i="3"/>
  <c r="AL16" i="3" s="1"/>
  <c r="AK17" i="3"/>
  <c r="AL17" i="3" s="1"/>
  <c r="AK18" i="3"/>
  <c r="AL18" i="3" s="1"/>
  <c r="AK19" i="3"/>
  <c r="AL19" i="3" s="1"/>
  <c r="AK20" i="3"/>
  <c r="AL20" i="3" s="1"/>
  <c r="AK21" i="3"/>
  <c r="AL21" i="3" s="1"/>
  <c r="AK22" i="3"/>
  <c r="AL22" i="3" s="1"/>
  <c r="AK23" i="3"/>
  <c r="AL23" i="3" s="1"/>
  <c r="AK24" i="3"/>
  <c r="AL24" i="3" s="1"/>
  <c r="AK25" i="3"/>
  <c r="AL25" i="3" s="1"/>
  <c r="AK26" i="3"/>
  <c r="AL26" i="3" s="1"/>
  <c r="AK27" i="3"/>
  <c r="AL27" i="3" s="1"/>
  <c r="AK28" i="3"/>
  <c r="AL28" i="3" s="1"/>
  <c r="AK29" i="3"/>
  <c r="AL29" i="3" s="1"/>
  <c r="AK30" i="3"/>
  <c r="AL30" i="3" s="1"/>
  <c r="AK31" i="3"/>
  <c r="AL31" i="3" s="1"/>
  <c r="AK32" i="3"/>
  <c r="AL32" i="3" s="1"/>
  <c r="AK33" i="3"/>
  <c r="AL33" i="3" s="1"/>
  <c r="AK34" i="3"/>
  <c r="AL34" i="3" s="1"/>
  <c r="AK35" i="3"/>
  <c r="AL35" i="3" s="1"/>
  <c r="AK36" i="3"/>
  <c r="AL36" i="3" s="1"/>
  <c r="AK37" i="3"/>
  <c r="AL37" i="3" s="1"/>
  <c r="AK38" i="3"/>
  <c r="AL38" i="3" s="1"/>
  <c r="AK39" i="3"/>
  <c r="AL39" i="3" s="1"/>
  <c r="AK40" i="3"/>
  <c r="AL40" i="3" s="1"/>
  <c r="AK41" i="3"/>
  <c r="AL41" i="3" s="1"/>
  <c r="AK42" i="3"/>
  <c r="AL42" i="3" s="1"/>
  <c r="AK43" i="3"/>
  <c r="AL43" i="3" s="1"/>
  <c r="AK44" i="3"/>
  <c r="AL44" i="3" s="1"/>
  <c r="AK45" i="3"/>
  <c r="AL45" i="3" s="1"/>
  <c r="AK46" i="3"/>
  <c r="AL46" i="3" s="1"/>
  <c r="AK47" i="3"/>
  <c r="AL47" i="3" s="1"/>
  <c r="AK48" i="3"/>
  <c r="AL48" i="3" s="1"/>
  <c r="AK49" i="3"/>
  <c r="AL49" i="3" s="1"/>
  <c r="AK50" i="3"/>
  <c r="AL50" i="3" s="1"/>
  <c r="AK51" i="3"/>
  <c r="AL51" i="3" s="1"/>
  <c r="AK52" i="3"/>
  <c r="AL52" i="3" s="1"/>
  <c r="AK53" i="3"/>
  <c r="AL53" i="3" s="1"/>
  <c r="AK54" i="3"/>
  <c r="AL54" i="3" s="1"/>
  <c r="AK55" i="3"/>
  <c r="AL55" i="3" s="1"/>
  <c r="AK56" i="3"/>
  <c r="AL56" i="3" s="1"/>
  <c r="AK57" i="3"/>
  <c r="AL57" i="3" s="1"/>
  <c r="AK58" i="3"/>
  <c r="AL58" i="3" s="1"/>
  <c r="AK59" i="3"/>
  <c r="AL59" i="3" s="1"/>
  <c r="AK60" i="3"/>
  <c r="AL60" i="3" s="1"/>
  <c r="AK61" i="3"/>
  <c r="AL61" i="3" s="1"/>
  <c r="AK62" i="3"/>
  <c r="AL62" i="3" s="1"/>
  <c r="AK63" i="3"/>
  <c r="AL63" i="3" s="1"/>
  <c r="AK64" i="3"/>
  <c r="AL64" i="3" s="1"/>
  <c r="AK65" i="3"/>
  <c r="AL65" i="3" s="1"/>
  <c r="AK66" i="3"/>
  <c r="AL66" i="3" s="1"/>
  <c r="AK67" i="3"/>
  <c r="AL67" i="3" s="1"/>
  <c r="AK68" i="3"/>
  <c r="AL68" i="3" s="1"/>
  <c r="AK69" i="3"/>
  <c r="AL69" i="3" s="1"/>
  <c r="AK70" i="3"/>
  <c r="AL70" i="3" s="1"/>
  <c r="AK71" i="3"/>
  <c r="AL71" i="3" s="1"/>
  <c r="AK72" i="3"/>
  <c r="AL72" i="3" s="1"/>
  <c r="AK73" i="3"/>
  <c r="AL73" i="3" s="1"/>
  <c r="AK74" i="3"/>
  <c r="AL74" i="3" s="1"/>
  <c r="AK75" i="3"/>
  <c r="AL75" i="3" s="1"/>
  <c r="AK76" i="3"/>
  <c r="AL76" i="3" s="1"/>
  <c r="AK77" i="3"/>
  <c r="AL77" i="3" s="1"/>
  <c r="AK78" i="3"/>
  <c r="AL78" i="3" s="1"/>
  <c r="AK79" i="3"/>
  <c r="AL79" i="3" s="1"/>
  <c r="AK80" i="3"/>
  <c r="AL80" i="3" s="1"/>
  <c r="AK81" i="3"/>
  <c r="AL81" i="3" s="1"/>
  <c r="AK82" i="3"/>
  <c r="AL82" i="3" s="1"/>
  <c r="AK83" i="3"/>
  <c r="AL83" i="3" s="1"/>
  <c r="AK84" i="3"/>
  <c r="AL84" i="3" s="1"/>
  <c r="AK85" i="3"/>
  <c r="AL85" i="3" s="1"/>
  <c r="AK86" i="3"/>
  <c r="AL86" i="3" s="1"/>
  <c r="AK87" i="3"/>
  <c r="AL87" i="3" s="1"/>
  <c r="AK88" i="3"/>
  <c r="AL88" i="3" s="1"/>
  <c r="AK89" i="3"/>
  <c r="AL89" i="3" s="1"/>
  <c r="AK90" i="3"/>
  <c r="AL90" i="3" s="1"/>
  <c r="AK91" i="3"/>
  <c r="AL91" i="3" s="1"/>
  <c r="AK92" i="3"/>
  <c r="AL92" i="3" s="1"/>
  <c r="AK93" i="3"/>
  <c r="AL93" i="3" s="1"/>
  <c r="AK94" i="3"/>
  <c r="AL94" i="3" s="1"/>
  <c r="AK95" i="3"/>
  <c r="AL95" i="3" s="1"/>
  <c r="AK96" i="3"/>
  <c r="AL96" i="3" s="1"/>
  <c r="AK97" i="3"/>
  <c r="AL97" i="3" s="1"/>
  <c r="AK98" i="3"/>
  <c r="AL98" i="3" s="1"/>
  <c r="AK99" i="3"/>
  <c r="AL99" i="3" s="1"/>
  <c r="AK100" i="3"/>
  <c r="AL100" i="3" s="1"/>
  <c r="AK101" i="3"/>
  <c r="AL101" i="3" s="1"/>
  <c r="AK102" i="3"/>
  <c r="AL102" i="3" s="1"/>
  <c r="AK103" i="3"/>
  <c r="AL103" i="3" s="1"/>
  <c r="AK104" i="3"/>
  <c r="AL104" i="3" s="1"/>
  <c r="AK105" i="3"/>
  <c r="AL105" i="3" s="1"/>
  <c r="AK106" i="3"/>
  <c r="AL106" i="3" s="1"/>
  <c r="AK107" i="3"/>
  <c r="AL107" i="3" s="1"/>
  <c r="AK108" i="3"/>
  <c r="AL108" i="3" s="1"/>
  <c r="AK109" i="3"/>
  <c r="AL109" i="3" s="1"/>
  <c r="AK110" i="3"/>
  <c r="AL110" i="3" s="1"/>
  <c r="AK111" i="3"/>
  <c r="AL111" i="3" s="1"/>
  <c r="AK112" i="3"/>
  <c r="AL112" i="3" s="1"/>
  <c r="AK113" i="3"/>
  <c r="AL113" i="3" s="1"/>
  <c r="AK114" i="3"/>
  <c r="AL114" i="3" s="1"/>
  <c r="AK115" i="3"/>
  <c r="AL115" i="3" s="1"/>
  <c r="AK116" i="3"/>
  <c r="AL116" i="3" s="1"/>
  <c r="AK117" i="3"/>
  <c r="AL117" i="3" s="1"/>
  <c r="AK118" i="3"/>
  <c r="AL118" i="3" s="1"/>
  <c r="AK119" i="3"/>
  <c r="AL119" i="3" s="1"/>
  <c r="AK120" i="3"/>
  <c r="AL120" i="3" s="1"/>
  <c r="AK121" i="3"/>
  <c r="AL121" i="3" s="1"/>
  <c r="AK122" i="3"/>
  <c r="AL122" i="3" s="1"/>
  <c r="AK124" i="3"/>
  <c r="AL124" i="3" s="1"/>
  <c r="AK125" i="3"/>
  <c r="AL125" i="3" s="1"/>
  <c r="AK126" i="3"/>
  <c r="AL126" i="3" s="1"/>
  <c r="AK127" i="3"/>
  <c r="AL127" i="3" s="1"/>
  <c r="AK128" i="3"/>
  <c r="AL128" i="3" s="1"/>
  <c r="AK129" i="3"/>
  <c r="AL129" i="3" s="1"/>
  <c r="AK130" i="3"/>
  <c r="AL130" i="3" s="1"/>
  <c r="AK131" i="3"/>
  <c r="AL131" i="3" s="1"/>
  <c r="AK132" i="3"/>
  <c r="AL132" i="3" s="1"/>
  <c r="AK133" i="3"/>
  <c r="AL133" i="3" s="1"/>
  <c r="AK134" i="3"/>
  <c r="AL134" i="3" s="1"/>
  <c r="AK135" i="3"/>
  <c r="AL135" i="3" s="1"/>
  <c r="AK136" i="3"/>
  <c r="AL136" i="3" s="1"/>
  <c r="AK137" i="3"/>
  <c r="AL137" i="3" s="1"/>
  <c r="AK138" i="3"/>
  <c r="AL138" i="3" s="1"/>
  <c r="AK139" i="3"/>
  <c r="AL139" i="3" s="1"/>
  <c r="AK140" i="3"/>
  <c r="AL140" i="3" s="1"/>
  <c r="AK141" i="3"/>
  <c r="AL141" i="3" s="1"/>
  <c r="AK142" i="3"/>
  <c r="AL142" i="3" s="1"/>
  <c r="AK143" i="3"/>
  <c r="AL143" i="3" s="1"/>
  <c r="AK144" i="3"/>
  <c r="AL144" i="3" s="1"/>
  <c r="AK145" i="3"/>
  <c r="AL145" i="3" s="1"/>
  <c r="AK146" i="3"/>
  <c r="AL146" i="3" s="1"/>
  <c r="AK147" i="3"/>
  <c r="AL147" i="3" s="1"/>
  <c r="AK148" i="3"/>
  <c r="AL148" i="3" s="1"/>
  <c r="AK149" i="3"/>
  <c r="AL149" i="3" s="1"/>
  <c r="AK150" i="3"/>
  <c r="AL150" i="3" s="1"/>
  <c r="AK151" i="3"/>
  <c r="AL151" i="3" s="1"/>
  <c r="AK152" i="3"/>
  <c r="AL152" i="3" s="1"/>
  <c r="AK153" i="3"/>
  <c r="AL153" i="3" s="1"/>
  <c r="AK154" i="3"/>
  <c r="AL154" i="3" s="1"/>
  <c r="AK155" i="3"/>
  <c r="AL155" i="3" s="1"/>
  <c r="AK156" i="3"/>
  <c r="AL156" i="3" s="1"/>
  <c r="AK157" i="3"/>
  <c r="AL157" i="3" s="1"/>
  <c r="AK158" i="3"/>
  <c r="AL158" i="3" s="1"/>
  <c r="AK159" i="3"/>
  <c r="AL159" i="3" s="1"/>
  <c r="AK160" i="3"/>
  <c r="AL160" i="3" s="1"/>
  <c r="AK161" i="3"/>
  <c r="AL161" i="3" s="1"/>
  <c r="AK162" i="3"/>
  <c r="AL162" i="3" s="1"/>
  <c r="AK163" i="3"/>
  <c r="AL163" i="3" s="1"/>
  <c r="AK164" i="3"/>
  <c r="AL164" i="3" s="1"/>
  <c r="AK165" i="3"/>
  <c r="AL165" i="3" s="1"/>
  <c r="AK166" i="3"/>
  <c r="AL166" i="3" s="1"/>
  <c r="AK167" i="3"/>
  <c r="AL167" i="3" s="1"/>
  <c r="AK168" i="3"/>
  <c r="AL168" i="3" s="1"/>
  <c r="AK169" i="3"/>
  <c r="AL169" i="3" s="1"/>
  <c r="AK170" i="3"/>
  <c r="AL170" i="3" s="1"/>
  <c r="AK171" i="3"/>
  <c r="AL171" i="3" s="1"/>
  <c r="AK172" i="3"/>
  <c r="AL172" i="3" s="1"/>
  <c r="AK173" i="3"/>
  <c r="AL173" i="3" s="1"/>
  <c r="AK174" i="3"/>
  <c r="AL174" i="3" s="1"/>
  <c r="AK175" i="3"/>
  <c r="AL175" i="3" s="1"/>
  <c r="AK176" i="3"/>
  <c r="AL176" i="3" s="1"/>
  <c r="AK177" i="3"/>
  <c r="AL177" i="3" s="1"/>
  <c r="AK178" i="3"/>
  <c r="AL178" i="3" s="1"/>
  <c r="AK179" i="3"/>
  <c r="AL179" i="3" s="1"/>
  <c r="AK180" i="3"/>
  <c r="AL180" i="3" s="1"/>
  <c r="AK181" i="3"/>
  <c r="AL181" i="3" s="1"/>
  <c r="AK182" i="3"/>
  <c r="AL182" i="3" s="1"/>
  <c r="AK183" i="3"/>
  <c r="AL183" i="3" s="1"/>
  <c r="AK184" i="3"/>
  <c r="AL184" i="3" s="1"/>
  <c r="AK185" i="3"/>
  <c r="AL185" i="3" s="1"/>
  <c r="AK186" i="3"/>
  <c r="AL186" i="3" s="1"/>
  <c r="AK187" i="3"/>
  <c r="AL187" i="3" s="1"/>
  <c r="AK188" i="3"/>
  <c r="AL188" i="3" s="1"/>
  <c r="AK189" i="3"/>
  <c r="AL189" i="3" s="1"/>
  <c r="AK190" i="3"/>
  <c r="AL190" i="3" s="1"/>
  <c r="AK191" i="3"/>
  <c r="AL191" i="3" s="1"/>
  <c r="AK192" i="3"/>
  <c r="AL192" i="3" s="1"/>
  <c r="AK194" i="3"/>
  <c r="AL194" i="3" s="1"/>
  <c r="AK195" i="3"/>
  <c r="AL195" i="3" s="1"/>
  <c r="AK196" i="3"/>
  <c r="AL196" i="3" s="1"/>
  <c r="AK197" i="3"/>
  <c r="AL197" i="3" s="1"/>
  <c r="AK198" i="3"/>
  <c r="AL198" i="3" s="1"/>
  <c r="AK199" i="3"/>
  <c r="AL199" i="3" s="1"/>
  <c r="AK201" i="3"/>
  <c r="AL201" i="3" s="1"/>
  <c r="AK202" i="3"/>
  <c r="AL202" i="3" s="1"/>
  <c r="AK203" i="3"/>
  <c r="AL203" i="3" s="1"/>
  <c r="AK204" i="3"/>
  <c r="AL204" i="3" s="1"/>
  <c r="AK205" i="3"/>
  <c r="AL205" i="3" s="1"/>
  <c r="AK206" i="3"/>
  <c r="AL206" i="3" s="1"/>
  <c r="AK207" i="3"/>
  <c r="AL207" i="3" s="1"/>
  <c r="AK208" i="3"/>
  <c r="AL208" i="3" s="1"/>
  <c r="AK209" i="3"/>
  <c r="AL209" i="3" s="1"/>
  <c r="AK210" i="3"/>
  <c r="AL210" i="3" s="1"/>
  <c r="AK211" i="3"/>
  <c r="AL211" i="3" s="1"/>
  <c r="AK212" i="3"/>
  <c r="AL212" i="3" s="1"/>
  <c r="AK213" i="3"/>
  <c r="AL213" i="3" s="1"/>
  <c r="AK214" i="3"/>
  <c r="AL214" i="3" s="1"/>
  <c r="AK215" i="3"/>
  <c r="AL215" i="3" s="1"/>
  <c r="AK216" i="3"/>
  <c r="AL216" i="3" s="1"/>
  <c r="AK217" i="3"/>
  <c r="AL217" i="3" s="1"/>
  <c r="AK218" i="3"/>
  <c r="AL218" i="3" s="1"/>
  <c r="AK219" i="3"/>
  <c r="AL219" i="3" s="1"/>
  <c r="AK220" i="3"/>
  <c r="AL220" i="3" s="1"/>
  <c r="AK221" i="3"/>
  <c r="AL221" i="3" s="1"/>
  <c r="AK222" i="3"/>
  <c r="AL222" i="3" s="1"/>
  <c r="AK223" i="3"/>
  <c r="AL223" i="3" s="1"/>
  <c r="AK224" i="3"/>
  <c r="AL224" i="3" s="1"/>
  <c r="AK225" i="3"/>
  <c r="AL225" i="3" s="1"/>
  <c r="AK226" i="3"/>
  <c r="AL226" i="3" s="1"/>
  <c r="AK227" i="3"/>
  <c r="AL227" i="3" s="1"/>
  <c r="AK228" i="3"/>
  <c r="AL228" i="3" s="1"/>
  <c r="AK229" i="3"/>
  <c r="AL229" i="3" s="1"/>
  <c r="AK230" i="3"/>
  <c r="AL230" i="3" s="1"/>
  <c r="AK231" i="3"/>
  <c r="AL231" i="3" s="1"/>
  <c r="AK232" i="3"/>
  <c r="AL232" i="3" s="1"/>
  <c r="AK233" i="3"/>
  <c r="AL233" i="3" s="1"/>
  <c r="AK234" i="3"/>
  <c r="AL234" i="3" s="1"/>
  <c r="AK235" i="3"/>
  <c r="AL235" i="3" s="1"/>
  <c r="AK236" i="3"/>
  <c r="AL236" i="3" s="1"/>
  <c r="AK237" i="3"/>
  <c r="AL237" i="3" s="1"/>
  <c r="AK238" i="3"/>
  <c r="AL238" i="3" s="1"/>
  <c r="AK239" i="3"/>
  <c r="AL239" i="3" s="1"/>
  <c r="AK240" i="3"/>
  <c r="AL240" i="3" s="1"/>
  <c r="AK241" i="3"/>
  <c r="AL241" i="3" s="1"/>
  <c r="AK242" i="3"/>
  <c r="AL242" i="3" s="1"/>
  <c r="AK243" i="3"/>
  <c r="AL243" i="3" s="1"/>
  <c r="AK244" i="3"/>
  <c r="AL244" i="3" s="1"/>
  <c r="AK245" i="3"/>
  <c r="AL245" i="3" s="1"/>
  <c r="AK246" i="3"/>
  <c r="AL246" i="3" s="1"/>
  <c r="AK247" i="3"/>
  <c r="AL247" i="3" s="1"/>
  <c r="AK248" i="3"/>
  <c r="AL248" i="3" s="1"/>
  <c r="AK249" i="3"/>
  <c r="AL249" i="3" s="1"/>
  <c r="AK250" i="3"/>
  <c r="AL250" i="3" s="1"/>
  <c r="AK251" i="3"/>
  <c r="AL251" i="3" s="1"/>
  <c r="AK252" i="3"/>
  <c r="AL252" i="3" s="1"/>
  <c r="AK253" i="3"/>
  <c r="AL253" i="3" s="1"/>
  <c r="AK254" i="3"/>
  <c r="AL254" i="3" s="1"/>
  <c r="AK255" i="3"/>
  <c r="AL255" i="3" s="1"/>
  <c r="AK256" i="3"/>
  <c r="AL256" i="3" s="1"/>
  <c r="AK257" i="3"/>
  <c r="AL257" i="3" s="1"/>
  <c r="AK258" i="3"/>
  <c r="AL258" i="3" s="1"/>
  <c r="AK259" i="3"/>
  <c r="AL259" i="3" s="1"/>
  <c r="AK260" i="3"/>
  <c r="AL260" i="3" s="1"/>
  <c r="AK261" i="3"/>
  <c r="AL261" i="3" s="1"/>
  <c r="AK262" i="3"/>
  <c r="AL262" i="3" s="1"/>
  <c r="AK263" i="3"/>
  <c r="AL263" i="3" s="1"/>
  <c r="AK264" i="3"/>
  <c r="AL264" i="3" s="1"/>
  <c r="AK265" i="3"/>
  <c r="AL265" i="3" s="1"/>
  <c r="AK266" i="3"/>
  <c r="AL266" i="3" s="1"/>
  <c r="AK267" i="3"/>
  <c r="AL267" i="3" s="1"/>
  <c r="AK268" i="3"/>
  <c r="AL268" i="3" s="1"/>
  <c r="AK269" i="3"/>
  <c r="AL269" i="3" s="1"/>
  <c r="AK270" i="3"/>
  <c r="AL270" i="3" s="1"/>
  <c r="AK271" i="3"/>
  <c r="AL271" i="3" s="1"/>
  <c r="AK272" i="3"/>
  <c r="AL272" i="3" s="1"/>
  <c r="AK273" i="3"/>
  <c r="AL273" i="3" s="1"/>
  <c r="AK274" i="3"/>
  <c r="AL274" i="3" s="1"/>
  <c r="AK275" i="3"/>
  <c r="AL275" i="3" s="1"/>
  <c r="AK276" i="3"/>
  <c r="AL276" i="3" s="1"/>
  <c r="AK277" i="3"/>
  <c r="AL277" i="3" s="1"/>
  <c r="AK278" i="3"/>
  <c r="AL278" i="3" s="1"/>
  <c r="AK279" i="3"/>
  <c r="AL279" i="3" s="1"/>
  <c r="AK280" i="3"/>
  <c r="AL280" i="3" s="1"/>
  <c r="AK281" i="3"/>
  <c r="AL281" i="3" s="1"/>
  <c r="AK282" i="3"/>
  <c r="AL282" i="3" s="1"/>
  <c r="AK283" i="3"/>
  <c r="AL283" i="3" s="1"/>
  <c r="AK284" i="3"/>
  <c r="AL284" i="3" s="1"/>
  <c r="AK285" i="3"/>
  <c r="AL285" i="3" s="1"/>
  <c r="AK286" i="3"/>
  <c r="AL286" i="3" s="1"/>
  <c r="AK287" i="3"/>
  <c r="AL287" i="3" s="1"/>
  <c r="AK288" i="3"/>
  <c r="AL288" i="3" s="1"/>
  <c r="AK290" i="3"/>
  <c r="AL290" i="3" s="1"/>
  <c r="AK291" i="3"/>
  <c r="AL291" i="3" s="1"/>
  <c r="AK292" i="3"/>
  <c r="AL292" i="3" s="1"/>
  <c r="AK293" i="3"/>
  <c r="AL293" i="3" s="1"/>
  <c r="AK294" i="3"/>
  <c r="AL294" i="3" s="1"/>
  <c r="AK295" i="3"/>
  <c r="AL295" i="3" s="1"/>
  <c r="AK297" i="3"/>
  <c r="AL297" i="3" s="1"/>
  <c r="AK298" i="3"/>
  <c r="AL298" i="3" s="1"/>
  <c r="AK299" i="3"/>
  <c r="AL299" i="3" s="1"/>
  <c r="AK300" i="3"/>
  <c r="AL300" i="3" s="1"/>
  <c r="AK301" i="3"/>
  <c r="AL301" i="3" s="1"/>
  <c r="AK302" i="3"/>
  <c r="AL302" i="3" s="1"/>
  <c r="AK303" i="3"/>
  <c r="AL303" i="3" s="1"/>
  <c r="AK304" i="3"/>
  <c r="AL304" i="3" s="1"/>
  <c r="AK305" i="3"/>
  <c r="AL305" i="3" s="1"/>
  <c r="AK306" i="3"/>
  <c r="AL306" i="3" s="1"/>
  <c r="AK307" i="3"/>
  <c r="AL307" i="3" s="1"/>
  <c r="AK308" i="3"/>
  <c r="AL308" i="3" s="1"/>
  <c r="AK309" i="3"/>
  <c r="AL309" i="3" s="1"/>
  <c r="AK310" i="3"/>
  <c r="AL310" i="3" s="1"/>
  <c r="AK311" i="3"/>
  <c r="AL311" i="3" s="1"/>
  <c r="AK312" i="3"/>
  <c r="AL312" i="3" s="1"/>
  <c r="AK314" i="3"/>
  <c r="AL314" i="3" s="1"/>
  <c r="AK315" i="3"/>
  <c r="AL315" i="3" s="1"/>
  <c r="AK11" i="3"/>
  <c r="AL11" i="3" s="1"/>
  <c r="AF12" i="3" l="1"/>
  <c r="AG12" i="3" s="1"/>
  <c r="AF13" i="3"/>
  <c r="AG13" i="3" s="1"/>
  <c r="AF14" i="3"/>
  <c r="AG14" i="3" s="1"/>
  <c r="AF15" i="3"/>
  <c r="AG15" i="3" s="1"/>
  <c r="AF16" i="3"/>
  <c r="AG16" i="3" s="1"/>
  <c r="AF17" i="3"/>
  <c r="AG17" i="3" s="1"/>
  <c r="AF18" i="3"/>
  <c r="AG18" i="3" s="1"/>
  <c r="AF19" i="3"/>
  <c r="AG19" i="3" s="1"/>
  <c r="AF20" i="3"/>
  <c r="AG20" i="3" s="1"/>
  <c r="AF21" i="3"/>
  <c r="AG21" i="3" s="1"/>
  <c r="AF22" i="3"/>
  <c r="AG22" i="3" s="1"/>
  <c r="AF23" i="3"/>
  <c r="AG23" i="3" s="1"/>
  <c r="AF24" i="3"/>
  <c r="AG24" i="3" s="1"/>
  <c r="AF25" i="3"/>
  <c r="AG25" i="3" s="1"/>
  <c r="AF26" i="3"/>
  <c r="AG26" i="3" s="1"/>
  <c r="AF27" i="3"/>
  <c r="AG27" i="3" s="1"/>
  <c r="AF28" i="3"/>
  <c r="AG28" i="3" s="1"/>
  <c r="AF29" i="3"/>
  <c r="AG29" i="3" s="1"/>
  <c r="AF30" i="3"/>
  <c r="AG30" i="3" s="1"/>
  <c r="AF31" i="3"/>
  <c r="AG31" i="3" s="1"/>
  <c r="AF32" i="3"/>
  <c r="AG32" i="3" s="1"/>
  <c r="AF33" i="3"/>
  <c r="AG33" i="3" s="1"/>
  <c r="AF34" i="3"/>
  <c r="AG34" i="3" s="1"/>
  <c r="AF35" i="3"/>
  <c r="AG35" i="3" s="1"/>
  <c r="AF36" i="3"/>
  <c r="AG36" i="3" s="1"/>
  <c r="AF37" i="3"/>
  <c r="AG37" i="3" s="1"/>
  <c r="AF38" i="3"/>
  <c r="AG38" i="3" s="1"/>
  <c r="AF39" i="3"/>
  <c r="AG39" i="3" s="1"/>
  <c r="AF40" i="3"/>
  <c r="AG40" i="3" s="1"/>
  <c r="AF41" i="3"/>
  <c r="AG41" i="3" s="1"/>
  <c r="AF42" i="3"/>
  <c r="AG42" i="3" s="1"/>
  <c r="AF43" i="3"/>
  <c r="AG43" i="3" s="1"/>
  <c r="AF44" i="3"/>
  <c r="AG44" i="3" s="1"/>
  <c r="AF45" i="3"/>
  <c r="AG45" i="3" s="1"/>
  <c r="AF46" i="3"/>
  <c r="AG46" i="3" s="1"/>
  <c r="AF47" i="3"/>
  <c r="AG47" i="3" s="1"/>
  <c r="AF48" i="3"/>
  <c r="AG48" i="3" s="1"/>
  <c r="AF49" i="3"/>
  <c r="AG49" i="3" s="1"/>
  <c r="AF50" i="3"/>
  <c r="AG50" i="3" s="1"/>
  <c r="AF51" i="3"/>
  <c r="AG51" i="3" s="1"/>
  <c r="AF52" i="3"/>
  <c r="AG52" i="3" s="1"/>
  <c r="AF53" i="3"/>
  <c r="AG53" i="3" s="1"/>
  <c r="AF54" i="3"/>
  <c r="AG54" i="3" s="1"/>
  <c r="AF55" i="3"/>
  <c r="AG55" i="3" s="1"/>
  <c r="AF56" i="3"/>
  <c r="AG56" i="3" s="1"/>
  <c r="AF57" i="3"/>
  <c r="AG57" i="3" s="1"/>
  <c r="AF58" i="3"/>
  <c r="AG58" i="3" s="1"/>
  <c r="AF59" i="3"/>
  <c r="AG59" i="3" s="1"/>
  <c r="AF60" i="3"/>
  <c r="AG60" i="3" s="1"/>
  <c r="AF61" i="3"/>
  <c r="AG61" i="3" s="1"/>
  <c r="AF62" i="3"/>
  <c r="AG62" i="3" s="1"/>
  <c r="AF63" i="3"/>
  <c r="AG63" i="3" s="1"/>
  <c r="AF64" i="3"/>
  <c r="AG64" i="3" s="1"/>
  <c r="AF65" i="3"/>
  <c r="AG65" i="3" s="1"/>
  <c r="AF66" i="3"/>
  <c r="AG66" i="3" s="1"/>
  <c r="AF67" i="3"/>
  <c r="AG67" i="3" s="1"/>
  <c r="AF68" i="3"/>
  <c r="AG68" i="3" s="1"/>
  <c r="AF69" i="3"/>
  <c r="AG69" i="3" s="1"/>
  <c r="AF70" i="3"/>
  <c r="AG70" i="3" s="1"/>
  <c r="AF71" i="3"/>
  <c r="AG71" i="3" s="1"/>
  <c r="AF72" i="3"/>
  <c r="AG72" i="3" s="1"/>
  <c r="AF73" i="3"/>
  <c r="AG73" i="3" s="1"/>
  <c r="AF74" i="3"/>
  <c r="AG74" i="3" s="1"/>
  <c r="AF75" i="3"/>
  <c r="AG75" i="3" s="1"/>
  <c r="AF76" i="3"/>
  <c r="AG76" i="3" s="1"/>
  <c r="AF77" i="3"/>
  <c r="AG77" i="3" s="1"/>
  <c r="AF78" i="3"/>
  <c r="AG78" i="3" s="1"/>
  <c r="AF79" i="3"/>
  <c r="AG79" i="3" s="1"/>
  <c r="AF80" i="3"/>
  <c r="AG80" i="3" s="1"/>
  <c r="AF81" i="3"/>
  <c r="AG81" i="3" s="1"/>
  <c r="AF82" i="3"/>
  <c r="AG82" i="3" s="1"/>
  <c r="AF83" i="3"/>
  <c r="AG83" i="3" s="1"/>
  <c r="AF84" i="3"/>
  <c r="AG84" i="3" s="1"/>
  <c r="AF85" i="3"/>
  <c r="AG85" i="3" s="1"/>
  <c r="AF86" i="3"/>
  <c r="AG86" i="3" s="1"/>
  <c r="AF87" i="3"/>
  <c r="AG87" i="3" s="1"/>
  <c r="AF88" i="3"/>
  <c r="AG88" i="3" s="1"/>
  <c r="AF89" i="3"/>
  <c r="AG89" i="3" s="1"/>
  <c r="AF90" i="3"/>
  <c r="AG90" i="3" s="1"/>
  <c r="AF91" i="3"/>
  <c r="AG91" i="3" s="1"/>
  <c r="AF92" i="3"/>
  <c r="AG92" i="3" s="1"/>
  <c r="AF93" i="3"/>
  <c r="AG93" i="3" s="1"/>
  <c r="AF94" i="3"/>
  <c r="AG94" i="3" s="1"/>
  <c r="AF95" i="3"/>
  <c r="AG95" i="3" s="1"/>
  <c r="AF96" i="3"/>
  <c r="AG96" i="3" s="1"/>
  <c r="AF97" i="3"/>
  <c r="AG97" i="3" s="1"/>
  <c r="AF98" i="3"/>
  <c r="AG98" i="3" s="1"/>
  <c r="AF99" i="3"/>
  <c r="AG99" i="3" s="1"/>
  <c r="AF100" i="3"/>
  <c r="AG100" i="3" s="1"/>
  <c r="AF101" i="3"/>
  <c r="AG101" i="3" s="1"/>
  <c r="AF102" i="3"/>
  <c r="AG102" i="3" s="1"/>
  <c r="AF103" i="3"/>
  <c r="AG103" i="3" s="1"/>
  <c r="AF104" i="3"/>
  <c r="AG104" i="3" s="1"/>
  <c r="AF105" i="3"/>
  <c r="AG105" i="3" s="1"/>
  <c r="AF106" i="3"/>
  <c r="AG106" i="3" s="1"/>
  <c r="AF107" i="3"/>
  <c r="AG107" i="3" s="1"/>
  <c r="AF108" i="3"/>
  <c r="AG108" i="3" s="1"/>
  <c r="AF109" i="3"/>
  <c r="AG109" i="3" s="1"/>
  <c r="AF110" i="3"/>
  <c r="AG110" i="3" s="1"/>
  <c r="AF111" i="3"/>
  <c r="AG111" i="3" s="1"/>
  <c r="AF112" i="3"/>
  <c r="AG112" i="3" s="1"/>
  <c r="AF113" i="3"/>
  <c r="AG113" i="3" s="1"/>
  <c r="AF114" i="3"/>
  <c r="AG114" i="3" s="1"/>
  <c r="AF115" i="3"/>
  <c r="AG115" i="3" s="1"/>
  <c r="AF116" i="3"/>
  <c r="AG116" i="3" s="1"/>
  <c r="AF117" i="3"/>
  <c r="AG117" i="3" s="1"/>
  <c r="AF118" i="3"/>
  <c r="AG118" i="3" s="1"/>
  <c r="AF119" i="3"/>
  <c r="AG119" i="3" s="1"/>
  <c r="AF120" i="3"/>
  <c r="AG120" i="3" s="1"/>
  <c r="AF121" i="3"/>
  <c r="AG121" i="3" s="1"/>
  <c r="AF122" i="3"/>
  <c r="AG122" i="3" s="1"/>
  <c r="AF124" i="3"/>
  <c r="AG124" i="3" s="1"/>
  <c r="AF125" i="3"/>
  <c r="AG125" i="3" s="1"/>
  <c r="AF126" i="3"/>
  <c r="AG126" i="3" s="1"/>
  <c r="AF127" i="3"/>
  <c r="AG127" i="3" s="1"/>
  <c r="AF128" i="3"/>
  <c r="AG128" i="3" s="1"/>
  <c r="AF129" i="3"/>
  <c r="AG129" i="3" s="1"/>
  <c r="AF130" i="3"/>
  <c r="AG130" i="3" s="1"/>
  <c r="AF131" i="3"/>
  <c r="AG131" i="3" s="1"/>
  <c r="AF132" i="3"/>
  <c r="AG132" i="3" s="1"/>
  <c r="AF133" i="3"/>
  <c r="AG133" i="3" s="1"/>
  <c r="AF134" i="3"/>
  <c r="AG134" i="3" s="1"/>
  <c r="AF135" i="3"/>
  <c r="AG135" i="3" s="1"/>
  <c r="AF136" i="3"/>
  <c r="AG136" i="3" s="1"/>
  <c r="AF137" i="3"/>
  <c r="AG137" i="3" s="1"/>
  <c r="AF138" i="3"/>
  <c r="AG138" i="3" s="1"/>
  <c r="AF139" i="3"/>
  <c r="AG139" i="3" s="1"/>
  <c r="AF140" i="3"/>
  <c r="AG140" i="3" s="1"/>
  <c r="AF141" i="3"/>
  <c r="AG141" i="3" s="1"/>
  <c r="AF142" i="3"/>
  <c r="AG142" i="3" s="1"/>
  <c r="AF143" i="3"/>
  <c r="AG143" i="3" s="1"/>
  <c r="AF144" i="3"/>
  <c r="AG144" i="3" s="1"/>
  <c r="AF145" i="3"/>
  <c r="AG145" i="3" s="1"/>
  <c r="AF146" i="3"/>
  <c r="AG146" i="3" s="1"/>
  <c r="AF147" i="3"/>
  <c r="AG147" i="3" s="1"/>
  <c r="AF148" i="3"/>
  <c r="AG148" i="3" s="1"/>
  <c r="AF149" i="3"/>
  <c r="AG149" i="3" s="1"/>
  <c r="AF150" i="3"/>
  <c r="AG150" i="3" s="1"/>
  <c r="AF151" i="3"/>
  <c r="AG151" i="3" s="1"/>
  <c r="AF152" i="3"/>
  <c r="AG152" i="3" s="1"/>
  <c r="AF153" i="3"/>
  <c r="AG153" i="3" s="1"/>
  <c r="AF154" i="3"/>
  <c r="AG154" i="3" s="1"/>
  <c r="AF155" i="3"/>
  <c r="AG155" i="3" s="1"/>
  <c r="AF156" i="3"/>
  <c r="AG156" i="3" s="1"/>
  <c r="AF157" i="3"/>
  <c r="AG157" i="3" s="1"/>
  <c r="AF158" i="3"/>
  <c r="AG158" i="3" s="1"/>
  <c r="AF159" i="3"/>
  <c r="AG159" i="3" s="1"/>
  <c r="AF160" i="3"/>
  <c r="AG160" i="3" s="1"/>
  <c r="AF161" i="3"/>
  <c r="AG161" i="3" s="1"/>
  <c r="AF162" i="3"/>
  <c r="AG162" i="3" s="1"/>
  <c r="AF163" i="3"/>
  <c r="AG163" i="3" s="1"/>
  <c r="AF164" i="3"/>
  <c r="AG164" i="3" s="1"/>
  <c r="AF165" i="3"/>
  <c r="AG165" i="3" s="1"/>
  <c r="AF166" i="3"/>
  <c r="AG166" i="3" s="1"/>
  <c r="AF167" i="3"/>
  <c r="AG167" i="3" s="1"/>
  <c r="AF168" i="3"/>
  <c r="AG168" i="3" s="1"/>
  <c r="AF169" i="3"/>
  <c r="AG169" i="3" s="1"/>
  <c r="AF170" i="3"/>
  <c r="AG170" i="3" s="1"/>
  <c r="AF171" i="3"/>
  <c r="AG171" i="3" s="1"/>
  <c r="AF172" i="3"/>
  <c r="AG172" i="3" s="1"/>
  <c r="AF173" i="3"/>
  <c r="AG173" i="3" s="1"/>
  <c r="AF174" i="3"/>
  <c r="AG174" i="3" s="1"/>
  <c r="AF175" i="3"/>
  <c r="AG175" i="3" s="1"/>
  <c r="AF176" i="3"/>
  <c r="AG176" i="3" s="1"/>
  <c r="AF177" i="3"/>
  <c r="AG177" i="3" s="1"/>
  <c r="AF178" i="3"/>
  <c r="AG178" i="3" s="1"/>
  <c r="AF179" i="3"/>
  <c r="AG179" i="3" s="1"/>
  <c r="AF180" i="3"/>
  <c r="AG180" i="3" s="1"/>
  <c r="AF181" i="3"/>
  <c r="AG181" i="3" s="1"/>
  <c r="AF182" i="3"/>
  <c r="AG182" i="3" s="1"/>
  <c r="AF183" i="3"/>
  <c r="AG183" i="3" s="1"/>
  <c r="AF184" i="3"/>
  <c r="AG184" i="3" s="1"/>
  <c r="AF185" i="3"/>
  <c r="AG185" i="3" s="1"/>
  <c r="AF186" i="3"/>
  <c r="AG186" i="3" s="1"/>
  <c r="AF187" i="3"/>
  <c r="AG187" i="3" s="1"/>
  <c r="AF188" i="3"/>
  <c r="AG188" i="3" s="1"/>
  <c r="AF189" i="3"/>
  <c r="AG189" i="3" s="1"/>
  <c r="AF190" i="3"/>
  <c r="AG190" i="3" s="1"/>
  <c r="AF191" i="3"/>
  <c r="AG191" i="3" s="1"/>
  <c r="AF192" i="3"/>
  <c r="AG192" i="3" s="1"/>
  <c r="AF194" i="3"/>
  <c r="AG194" i="3" s="1"/>
  <c r="AF195" i="3"/>
  <c r="AG195" i="3" s="1"/>
  <c r="AF196" i="3"/>
  <c r="AG196" i="3" s="1"/>
  <c r="AF197" i="3"/>
  <c r="AG197" i="3" s="1"/>
  <c r="AF198" i="3"/>
  <c r="AG198" i="3" s="1"/>
  <c r="AF199" i="3"/>
  <c r="AG199" i="3" s="1"/>
  <c r="AF201" i="3"/>
  <c r="AG201" i="3" s="1"/>
  <c r="AF202" i="3"/>
  <c r="AG202" i="3" s="1"/>
  <c r="AF203" i="3"/>
  <c r="AG203" i="3" s="1"/>
  <c r="AF204" i="3"/>
  <c r="AG204" i="3" s="1"/>
  <c r="AF205" i="3"/>
  <c r="AG205" i="3" s="1"/>
  <c r="AF206" i="3"/>
  <c r="AG206" i="3" s="1"/>
  <c r="AF207" i="3"/>
  <c r="AG207" i="3" s="1"/>
  <c r="AF208" i="3"/>
  <c r="AG208" i="3" s="1"/>
  <c r="AF209" i="3"/>
  <c r="AG209" i="3" s="1"/>
  <c r="AF210" i="3"/>
  <c r="AG210" i="3" s="1"/>
  <c r="AF211" i="3"/>
  <c r="AG211" i="3" s="1"/>
  <c r="AF212" i="3"/>
  <c r="AG212" i="3" s="1"/>
  <c r="AF213" i="3"/>
  <c r="AG213" i="3" s="1"/>
  <c r="AF214" i="3"/>
  <c r="AG214" i="3" s="1"/>
  <c r="AF215" i="3"/>
  <c r="AG215" i="3" s="1"/>
  <c r="AF216" i="3"/>
  <c r="AG216" i="3" s="1"/>
  <c r="AF217" i="3"/>
  <c r="AG217" i="3" s="1"/>
  <c r="AF218" i="3"/>
  <c r="AG218" i="3" s="1"/>
  <c r="AF219" i="3"/>
  <c r="AG219" i="3" s="1"/>
  <c r="AF220" i="3"/>
  <c r="AG220" i="3" s="1"/>
  <c r="AF221" i="3"/>
  <c r="AG221" i="3" s="1"/>
  <c r="AF222" i="3"/>
  <c r="AG222" i="3" s="1"/>
  <c r="AF223" i="3"/>
  <c r="AG223" i="3" s="1"/>
  <c r="AF224" i="3"/>
  <c r="AG224" i="3" s="1"/>
  <c r="AF225" i="3"/>
  <c r="AG225" i="3" s="1"/>
  <c r="AF226" i="3"/>
  <c r="AG226" i="3" s="1"/>
  <c r="AF227" i="3"/>
  <c r="AG227" i="3" s="1"/>
  <c r="AF228" i="3"/>
  <c r="AG228" i="3" s="1"/>
  <c r="AF229" i="3"/>
  <c r="AG229" i="3" s="1"/>
  <c r="AF230" i="3"/>
  <c r="AG230" i="3" s="1"/>
  <c r="AF231" i="3"/>
  <c r="AG231" i="3" s="1"/>
  <c r="AF232" i="3"/>
  <c r="AG232" i="3" s="1"/>
  <c r="AF233" i="3"/>
  <c r="AG233" i="3" s="1"/>
  <c r="AF234" i="3"/>
  <c r="AG234" i="3" s="1"/>
  <c r="AF235" i="3"/>
  <c r="AG235" i="3" s="1"/>
  <c r="AF236" i="3"/>
  <c r="AG236" i="3" s="1"/>
  <c r="AF237" i="3"/>
  <c r="AG237" i="3" s="1"/>
  <c r="AF238" i="3"/>
  <c r="AG238" i="3" s="1"/>
  <c r="AF239" i="3"/>
  <c r="AG239" i="3" s="1"/>
  <c r="AF240" i="3"/>
  <c r="AG240" i="3" s="1"/>
  <c r="AF241" i="3"/>
  <c r="AG241" i="3" s="1"/>
  <c r="AF242" i="3"/>
  <c r="AG242" i="3" s="1"/>
  <c r="AF243" i="3"/>
  <c r="AG243" i="3" s="1"/>
  <c r="AF244" i="3"/>
  <c r="AG244" i="3" s="1"/>
  <c r="AF245" i="3"/>
  <c r="AG245" i="3" s="1"/>
  <c r="AF246" i="3"/>
  <c r="AG246" i="3" s="1"/>
  <c r="AF247" i="3"/>
  <c r="AG247" i="3" s="1"/>
  <c r="AF248" i="3"/>
  <c r="AG248" i="3" s="1"/>
  <c r="AF249" i="3"/>
  <c r="AG249" i="3" s="1"/>
  <c r="AF250" i="3"/>
  <c r="AG250" i="3" s="1"/>
  <c r="AF251" i="3"/>
  <c r="AG251" i="3" s="1"/>
  <c r="AF252" i="3"/>
  <c r="AG252" i="3" s="1"/>
  <c r="AF253" i="3"/>
  <c r="AG253" i="3" s="1"/>
  <c r="AF254" i="3"/>
  <c r="AG254" i="3" s="1"/>
  <c r="AF255" i="3"/>
  <c r="AG255" i="3" s="1"/>
  <c r="AF256" i="3"/>
  <c r="AG256" i="3" s="1"/>
  <c r="AF257" i="3"/>
  <c r="AG257" i="3" s="1"/>
  <c r="AF258" i="3"/>
  <c r="AG258" i="3" s="1"/>
  <c r="AF259" i="3"/>
  <c r="AG259" i="3" s="1"/>
  <c r="AF260" i="3"/>
  <c r="AG260" i="3" s="1"/>
  <c r="AF261" i="3"/>
  <c r="AG261" i="3" s="1"/>
  <c r="AF262" i="3"/>
  <c r="AG262" i="3" s="1"/>
  <c r="AF263" i="3"/>
  <c r="AG263" i="3" s="1"/>
  <c r="AF264" i="3"/>
  <c r="AG264" i="3" s="1"/>
  <c r="AF265" i="3"/>
  <c r="AG265" i="3" s="1"/>
  <c r="AF266" i="3"/>
  <c r="AG266" i="3" s="1"/>
  <c r="AF267" i="3"/>
  <c r="AG267" i="3" s="1"/>
  <c r="AF268" i="3"/>
  <c r="AG268" i="3" s="1"/>
  <c r="AF269" i="3"/>
  <c r="AG269" i="3" s="1"/>
  <c r="AF270" i="3"/>
  <c r="AG270" i="3" s="1"/>
  <c r="AF271" i="3"/>
  <c r="AG271" i="3" s="1"/>
  <c r="AF272" i="3"/>
  <c r="AG272" i="3" s="1"/>
  <c r="AF273" i="3"/>
  <c r="AG273" i="3" s="1"/>
  <c r="AF274" i="3"/>
  <c r="AG274" i="3" s="1"/>
  <c r="AF275" i="3"/>
  <c r="AG275" i="3" s="1"/>
  <c r="AF276" i="3"/>
  <c r="AG276" i="3" s="1"/>
  <c r="AF277" i="3"/>
  <c r="AG277" i="3" s="1"/>
  <c r="AF278" i="3"/>
  <c r="AG278" i="3" s="1"/>
  <c r="AF279" i="3"/>
  <c r="AG279" i="3" s="1"/>
  <c r="AF280" i="3"/>
  <c r="AG280" i="3" s="1"/>
  <c r="AF281" i="3"/>
  <c r="AG281" i="3" s="1"/>
  <c r="AF282" i="3"/>
  <c r="AG282" i="3" s="1"/>
  <c r="AF283" i="3"/>
  <c r="AG283" i="3" s="1"/>
  <c r="AF284" i="3"/>
  <c r="AG284" i="3" s="1"/>
  <c r="AF285" i="3"/>
  <c r="AG285" i="3" s="1"/>
  <c r="AF286" i="3"/>
  <c r="AG286" i="3" s="1"/>
  <c r="AF287" i="3"/>
  <c r="AG287" i="3" s="1"/>
  <c r="AF288" i="3"/>
  <c r="AG288" i="3" s="1"/>
  <c r="AF290" i="3"/>
  <c r="AG290" i="3" s="1"/>
  <c r="AF291" i="3"/>
  <c r="AG291" i="3" s="1"/>
  <c r="AF292" i="3"/>
  <c r="AG292" i="3" s="1"/>
  <c r="AF293" i="3"/>
  <c r="AG293" i="3" s="1"/>
  <c r="AF294" i="3"/>
  <c r="AG294" i="3" s="1"/>
  <c r="AF295" i="3"/>
  <c r="AG295" i="3" s="1"/>
  <c r="AF297" i="3"/>
  <c r="AG297" i="3" s="1"/>
  <c r="AF298" i="3"/>
  <c r="AG298" i="3" s="1"/>
  <c r="AF299" i="3"/>
  <c r="AG299" i="3" s="1"/>
  <c r="AF300" i="3"/>
  <c r="AG300" i="3" s="1"/>
  <c r="AF301" i="3"/>
  <c r="AG301" i="3" s="1"/>
  <c r="AF302" i="3"/>
  <c r="AG302" i="3" s="1"/>
  <c r="AF303" i="3"/>
  <c r="AG303" i="3" s="1"/>
  <c r="AF304" i="3"/>
  <c r="AG304" i="3" s="1"/>
  <c r="AF305" i="3"/>
  <c r="AG305" i="3" s="1"/>
  <c r="AF306" i="3"/>
  <c r="AG306" i="3" s="1"/>
  <c r="AF307" i="3"/>
  <c r="AG307" i="3" s="1"/>
  <c r="AF308" i="3"/>
  <c r="AG308" i="3" s="1"/>
  <c r="AF11" i="3"/>
  <c r="AG11" i="3" s="1"/>
  <c r="AB12" i="3" l="1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B34" i="3"/>
  <c r="AB35" i="3"/>
  <c r="AB36" i="3"/>
  <c r="AB37" i="3"/>
  <c r="AB38" i="3"/>
  <c r="AB39" i="3"/>
  <c r="AB40" i="3"/>
  <c r="AB41" i="3"/>
  <c r="AB42" i="3"/>
  <c r="AB43" i="3"/>
  <c r="AB44" i="3"/>
  <c r="AB45" i="3"/>
  <c r="AB46" i="3"/>
  <c r="AB47" i="3"/>
  <c r="AB48" i="3"/>
  <c r="AB49" i="3"/>
  <c r="AB50" i="3"/>
  <c r="AB51" i="3"/>
  <c r="AB52" i="3"/>
  <c r="AB53" i="3"/>
  <c r="AB54" i="3"/>
  <c r="AB55" i="3"/>
  <c r="AB56" i="3"/>
  <c r="AB57" i="3"/>
  <c r="AB58" i="3"/>
  <c r="AB59" i="3"/>
  <c r="AB60" i="3"/>
  <c r="AB61" i="3"/>
  <c r="AB62" i="3"/>
  <c r="AB63" i="3"/>
  <c r="AB64" i="3"/>
  <c r="AB65" i="3"/>
  <c r="AB66" i="3"/>
  <c r="AB67" i="3"/>
  <c r="AB68" i="3"/>
  <c r="AB69" i="3"/>
  <c r="AB70" i="3"/>
  <c r="AB71" i="3"/>
  <c r="AB72" i="3"/>
  <c r="AB73" i="3"/>
  <c r="AB74" i="3"/>
  <c r="AB75" i="3"/>
  <c r="AB76" i="3"/>
  <c r="AB77" i="3"/>
  <c r="AB78" i="3"/>
  <c r="AB79" i="3"/>
  <c r="AB80" i="3"/>
  <c r="AB81" i="3"/>
  <c r="AB82" i="3"/>
  <c r="AB83" i="3"/>
  <c r="AB84" i="3"/>
  <c r="AB85" i="3"/>
  <c r="AB86" i="3"/>
  <c r="AB87" i="3"/>
  <c r="AB88" i="3"/>
  <c r="AB89" i="3"/>
  <c r="AB90" i="3"/>
  <c r="AB91" i="3"/>
  <c r="AB92" i="3"/>
  <c r="AB93" i="3"/>
  <c r="AB94" i="3"/>
  <c r="AB95" i="3"/>
  <c r="AB96" i="3"/>
  <c r="AB97" i="3"/>
  <c r="AB98" i="3"/>
  <c r="AB99" i="3"/>
  <c r="AB100" i="3"/>
  <c r="AB101" i="3"/>
  <c r="AB102" i="3"/>
  <c r="AB103" i="3"/>
  <c r="AB104" i="3"/>
  <c r="AB105" i="3"/>
  <c r="AB106" i="3"/>
  <c r="AB107" i="3"/>
  <c r="AB108" i="3"/>
  <c r="AB109" i="3"/>
  <c r="AB110" i="3"/>
  <c r="AB111" i="3"/>
  <c r="AB112" i="3"/>
  <c r="AB113" i="3"/>
  <c r="AB114" i="3"/>
  <c r="AB115" i="3"/>
  <c r="AB116" i="3"/>
  <c r="AB117" i="3"/>
  <c r="AB118" i="3"/>
  <c r="AB119" i="3"/>
  <c r="AB120" i="3"/>
  <c r="AB121" i="3"/>
  <c r="AB122" i="3"/>
  <c r="AB124" i="3"/>
  <c r="AB125" i="3"/>
  <c r="AB126" i="3"/>
  <c r="AB127" i="3"/>
  <c r="AB128" i="3"/>
  <c r="AB129" i="3"/>
  <c r="AB130" i="3"/>
  <c r="AB131" i="3"/>
  <c r="AB132" i="3"/>
  <c r="AB133" i="3"/>
  <c r="AB134" i="3"/>
  <c r="AB135" i="3"/>
  <c r="AB136" i="3"/>
  <c r="AB137" i="3"/>
  <c r="AB138" i="3"/>
  <c r="AB139" i="3"/>
  <c r="AB140" i="3"/>
  <c r="AB141" i="3"/>
  <c r="AB142" i="3"/>
  <c r="AB143" i="3"/>
  <c r="AB144" i="3"/>
  <c r="AB145" i="3"/>
  <c r="AB146" i="3"/>
  <c r="AB147" i="3"/>
  <c r="AB148" i="3"/>
  <c r="AB149" i="3"/>
  <c r="AB150" i="3"/>
  <c r="AB151" i="3"/>
  <c r="AB152" i="3"/>
  <c r="AB153" i="3"/>
  <c r="AB154" i="3"/>
  <c r="AB155" i="3"/>
  <c r="AB156" i="3"/>
  <c r="AB157" i="3"/>
  <c r="AB158" i="3"/>
  <c r="AB159" i="3"/>
  <c r="AB160" i="3"/>
  <c r="AB161" i="3"/>
  <c r="AB162" i="3"/>
  <c r="AB163" i="3"/>
  <c r="AB164" i="3"/>
  <c r="AB165" i="3"/>
  <c r="AB166" i="3"/>
  <c r="AB167" i="3"/>
  <c r="AB168" i="3"/>
  <c r="AB169" i="3"/>
  <c r="AB170" i="3"/>
  <c r="AB171" i="3"/>
  <c r="AB172" i="3"/>
  <c r="AB173" i="3"/>
  <c r="AB174" i="3"/>
  <c r="AB175" i="3"/>
  <c r="AB176" i="3"/>
  <c r="AB177" i="3"/>
  <c r="AB178" i="3"/>
  <c r="AB179" i="3"/>
  <c r="AB180" i="3"/>
  <c r="AB181" i="3"/>
  <c r="AB182" i="3"/>
  <c r="AB183" i="3"/>
  <c r="AB184" i="3"/>
  <c r="AB185" i="3"/>
  <c r="AB186" i="3"/>
  <c r="AB187" i="3"/>
  <c r="AB188" i="3"/>
  <c r="AB189" i="3"/>
  <c r="AB190" i="3"/>
  <c r="AB191" i="3"/>
  <c r="AB192" i="3"/>
  <c r="AB194" i="3"/>
  <c r="AB195" i="3"/>
  <c r="AB196" i="3"/>
  <c r="AB197" i="3"/>
  <c r="AB198" i="3"/>
  <c r="AB199" i="3"/>
  <c r="AB201" i="3"/>
  <c r="AB202" i="3"/>
  <c r="AB203" i="3"/>
  <c r="AB204" i="3"/>
  <c r="AB205" i="3"/>
  <c r="AB206" i="3"/>
  <c r="AB207" i="3"/>
  <c r="AB208" i="3"/>
  <c r="AB209" i="3"/>
  <c r="AB210" i="3"/>
  <c r="AB211" i="3"/>
  <c r="AB212" i="3"/>
  <c r="AB213" i="3"/>
  <c r="AB214" i="3"/>
  <c r="AB215" i="3"/>
  <c r="AB216" i="3"/>
  <c r="AB217" i="3"/>
  <c r="AB218" i="3"/>
  <c r="AB219" i="3"/>
  <c r="AB220" i="3"/>
  <c r="AB221" i="3"/>
  <c r="AB222" i="3"/>
  <c r="AB223" i="3"/>
  <c r="AB224" i="3"/>
  <c r="AB225" i="3"/>
  <c r="AB226" i="3"/>
  <c r="AB227" i="3"/>
  <c r="AB228" i="3"/>
  <c r="AB229" i="3"/>
  <c r="AB230" i="3"/>
  <c r="AB231" i="3"/>
  <c r="AB232" i="3"/>
  <c r="AB233" i="3"/>
  <c r="AB234" i="3"/>
  <c r="AB235" i="3"/>
  <c r="AB236" i="3"/>
  <c r="AB237" i="3"/>
  <c r="AB238" i="3"/>
  <c r="AB239" i="3"/>
  <c r="AB240" i="3"/>
  <c r="AB241" i="3"/>
  <c r="AB242" i="3"/>
  <c r="AB243" i="3"/>
  <c r="AB244" i="3"/>
  <c r="AB245" i="3"/>
  <c r="AB246" i="3"/>
  <c r="AB247" i="3"/>
  <c r="AB248" i="3"/>
  <c r="AB249" i="3"/>
  <c r="AB250" i="3"/>
  <c r="AB251" i="3"/>
  <c r="AB252" i="3"/>
  <c r="AB253" i="3"/>
  <c r="AB254" i="3"/>
  <c r="AB255" i="3"/>
  <c r="AB256" i="3"/>
  <c r="AB257" i="3"/>
  <c r="AB258" i="3"/>
  <c r="AB259" i="3"/>
  <c r="AB260" i="3"/>
  <c r="AB261" i="3"/>
  <c r="AB262" i="3"/>
  <c r="AB263" i="3"/>
  <c r="AB264" i="3"/>
  <c r="AB265" i="3"/>
  <c r="AB266" i="3"/>
  <c r="AB267" i="3"/>
  <c r="AB268" i="3"/>
  <c r="AB269" i="3"/>
  <c r="AB270" i="3"/>
  <c r="AB271" i="3"/>
  <c r="AB272" i="3"/>
  <c r="AB273" i="3"/>
  <c r="AB274" i="3"/>
  <c r="AB275" i="3"/>
  <c r="AB278" i="3"/>
  <c r="AB279" i="3"/>
  <c r="AB280" i="3"/>
  <c r="AB281" i="3"/>
  <c r="AB282" i="3"/>
  <c r="AB283" i="3"/>
  <c r="AB284" i="3"/>
  <c r="AB285" i="3"/>
  <c r="AB286" i="3"/>
  <c r="AB287" i="3"/>
  <c r="AB288" i="3"/>
  <c r="AB290" i="3"/>
  <c r="AB291" i="3"/>
  <c r="AB292" i="3"/>
  <c r="AB293" i="3"/>
  <c r="AB294" i="3"/>
  <c r="AB295" i="3"/>
  <c r="AB297" i="3"/>
  <c r="AB298" i="3"/>
  <c r="AB299" i="3"/>
  <c r="AB300" i="3"/>
  <c r="AB301" i="3"/>
  <c r="AB302" i="3"/>
  <c r="AB11" i="3"/>
  <c r="AC300" i="3" l="1"/>
  <c r="AD300" i="3" s="1"/>
  <c r="AC295" i="3"/>
  <c r="AD295" i="3" s="1"/>
  <c r="AC11" i="3"/>
  <c r="AD11" i="3" s="1"/>
  <c r="AC301" i="3"/>
  <c r="AD301" i="3" s="1"/>
  <c r="AC299" i="3"/>
  <c r="AD299" i="3" s="1"/>
  <c r="AC297" i="3"/>
  <c r="AD297" i="3" s="1"/>
  <c r="AC294" i="3"/>
  <c r="AD294" i="3" s="1"/>
  <c r="AC292" i="3"/>
  <c r="AD292" i="3" s="1"/>
  <c r="AC290" i="3"/>
  <c r="AD290" i="3" s="1"/>
  <c r="AC287" i="3"/>
  <c r="AD287" i="3" s="1"/>
  <c r="AC285" i="3"/>
  <c r="AD285" i="3" s="1"/>
  <c r="AC283" i="3"/>
  <c r="AD283" i="3" s="1"/>
  <c r="AC281" i="3"/>
  <c r="AD281" i="3" s="1"/>
  <c r="AC279" i="3"/>
  <c r="AD279" i="3" s="1"/>
  <c r="AC275" i="3"/>
  <c r="AD275" i="3" s="1"/>
  <c r="AC273" i="3"/>
  <c r="AD273" i="3" s="1"/>
  <c r="AC271" i="3"/>
  <c r="AD271" i="3" s="1"/>
  <c r="AC269" i="3"/>
  <c r="AD269" i="3" s="1"/>
  <c r="AC267" i="3"/>
  <c r="AD267" i="3" s="1"/>
  <c r="AC265" i="3"/>
  <c r="AD265" i="3" s="1"/>
  <c r="AC263" i="3"/>
  <c r="AD263" i="3" s="1"/>
  <c r="AC261" i="3"/>
  <c r="AD261" i="3" s="1"/>
  <c r="AC259" i="3"/>
  <c r="AD259" i="3" s="1"/>
  <c r="AC257" i="3"/>
  <c r="AD257" i="3" s="1"/>
  <c r="AC255" i="3"/>
  <c r="AD255" i="3" s="1"/>
  <c r="AC253" i="3"/>
  <c r="AD253" i="3" s="1"/>
  <c r="AC251" i="3"/>
  <c r="AD251" i="3" s="1"/>
  <c r="AC249" i="3"/>
  <c r="AD249" i="3" s="1"/>
  <c r="AC247" i="3"/>
  <c r="AD247" i="3" s="1"/>
  <c r="AC245" i="3"/>
  <c r="AD245" i="3" s="1"/>
  <c r="AC243" i="3"/>
  <c r="AD243" i="3" s="1"/>
  <c r="AC241" i="3"/>
  <c r="AD241" i="3" s="1"/>
  <c r="AC239" i="3"/>
  <c r="AD239" i="3" s="1"/>
  <c r="AC237" i="3"/>
  <c r="AD237" i="3" s="1"/>
  <c r="AC235" i="3"/>
  <c r="AD235" i="3" s="1"/>
  <c r="AC233" i="3"/>
  <c r="AD233" i="3" s="1"/>
  <c r="AC231" i="3"/>
  <c r="AD231" i="3" s="1"/>
  <c r="AC229" i="3"/>
  <c r="AD229" i="3" s="1"/>
  <c r="AC227" i="3"/>
  <c r="AD227" i="3" s="1"/>
  <c r="AC225" i="3"/>
  <c r="AD225" i="3" s="1"/>
  <c r="AC223" i="3"/>
  <c r="AD223" i="3" s="1"/>
  <c r="AC221" i="3"/>
  <c r="AD221" i="3" s="1"/>
  <c r="AC219" i="3"/>
  <c r="AD219" i="3" s="1"/>
  <c r="AC217" i="3"/>
  <c r="AD217" i="3" s="1"/>
  <c r="AC215" i="3"/>
  <c r="AD215" i="3" s="1"/>
  <c r="AC213" i="3"/>
  <c r="AD213" i="3" s="1"/>
  <c r="AC211" i="3"/>
  <c r="AD211" i="3" s="1"/>
  <c r="AC209" i="3"/>
  <c r="AD209" i="3" s="1"/>
  <c r="AC207" i="3"/>
  <c r="AD207" i="3" s="1"/>
  <c r="AC205" i="3"/>
  <c r="AD205" i="3" s="1"/>
  <c r="AC203" i="3"/>
  <c r="AD203" i="3" s="1"/>
  <c r="AC201" i="3"/>
  <c r="AD201" i="3" s="1"/>
  <c r="AC198" i="3"/>
  <c r="AD198" i="3" s="1"/>
  <c r="AC196" i="3"/>
  <c r="AD196" i="3" s="1"/>
  <c r="AC192" i="3"/>
  <c r="AD192" i="3" s="1"/>
  <c r="AC190" i="3"/>
  <c r="AD190" i="3" s="1"/>
  <c r="AC188" i="3"/>
  <c r="AD188" i="3" s="1"/>
  <c r="AC186" i="3"/>
  <c r="AD186" i="3" s="1"/>
  <c r="AC184" i="3"/>
  <c r="AD184" i="3" s="1"/>
  <c r="AC182" i="3"/>
  <c r="AD182" i="3" s="1"/>
  <c r="AC180" i="3"/>
  <c r="AD180" i="3" s="1"/>
  <c r="AC178" i="3"/>
  <c r="AD178" i="3" s="1"/>
  <c r="AC176" i="3"/>
  <c r="AD176" i="3" s="1"/>
  <c r="AC174" i="3"/>
  <c r="AD174" i="3" s="1"/>
  <c r="AC172" i="3"/>
  <c r="AD172" i="3" s="1"/>
  <c r="AC170" i="3"/>
  <c r="AD170" i="3" s="1"/>
  <c r="AC168" i="3"/>
  <c r="AD168" i="3" s="1"/>
  <c r="AC166" i="3"/>
  <c r="AD166" i="3" s="1"/>
  <c r="AC164" i="3"/>
  <c r="AD164" i="3" s="1"/>
  <c r="AC162" i="3"/>
  <c r="AD162" i="3" s="1"/>
  <c r="AC160" i="3"/>
  <c r="AD160" i="3" s="1"/>
  <c r="AC158" i="3"/>
  <c r="AD158" i="3" s="1"/>
  <c r="AC156" i="3"/>
  <c r="AD156" i="3" s="1"/>
  <c r="AC154" i="3"/>
  <c r="AD154" i="3" s="1"/>
  <c r="AC152" i="3"/>
  <c r="AD152" i="3" s="1"/>
  <c r="AC150" i="3"/>
  <c r="AD150" i="3" s="1"/>
  <c r="AC148" i="3"/>
  <c r="AD148" i="3" s="1"/>
  <c r="AC146" i="3"/>
  <c r="AD146" i="3" s="1"/>
  <c r="AC144" i="3"/>
  <c r="AD144" i="3" s="1"/>
  <c r="AC142" i="3"/>
  <c r="AD142" i="3" s="1"/>
  <c r="AC140" i="3"/>
  <c r="AD140" i="3" s="1"/>
  <c r="AC138" i="3"/>
  <c r="AD138" i="3" s="1"/>
  <c r="AC136" i="3"/>
  <c r="AD136" i="3" s="1"/>
  <c r="AC302" i="3"/>
  <c r="AD302" i="3" s="1"/>
  <c r="AC298" i="3"/>
  <c r="AD298" i="3" s="1"/>
  <c r="AC293" i="3"/>
  <c r="AD293" i="3" s="1"/>
  <c r="AC291" i="3"/>
  <c r="AD291" i="3" s="1"/>
  <c r="AC288" i="3"/>
  <c r="AD288" i="3" s="1"/>
  <c r="AC286" i="3"/>
  <c r="AD286" i="3" s="1"/>
  <c r="AC284" i="3"/>
  <c r="AD284" i="3" s="1"/>
  <c r="AC282" i="3"/>
  <c r="AD282" i="3" s="1"/>
  <c r="AC280" i="3"/>
  <c r="AD280" i="3" s="1"/>
  <c r="AC278" i="3"/>
  <c r="AD278" i="3" s="1"/>
  <c r="AC274" i="3"/>
  <c r="AD274" i="3" s="1"/>
  <c r="AC272" i="3"/>
  <c r="AD272" i="3" s="1"/>
  <c r="AC270" i="3"/>
  <c r="AD270" i="3" s="1"/>
  <c r="AC268" i="3"/>
  <c r="AD268" i="3" s="1"/>
  <c r="AC266" i="3"/>
  <c r="AD266" i="3" s="1"/>
  <c r="AC264" i="3"/>
  <c r="AD264" i="3" s="1"/>
  <c r="AC262" i="3"/>
  <c r="AD262" i="3" s="1"/>
  <c r="AC260" i="3"/>
  <c r="AD260" i="3" s="1"/>
  <c r="AC258" i="3"/>
  <c r="AD258" i="3" s="1"/>
  <c r="AC256" i="3"/>
  <c r="AD256" i="3" s="1"/>
  <c r="AC254" i="3"/>
  <c r="AD254" i="3" s="1"/>
  <c r="AC252" i="3"/>
  <c r="AD252" i="3" s="1"/>
  <c r="AC250" i="3"/>
  <c r="AD250" i="3" s="1"/>
  <c r="AC248" i="3"/>
  <c r="AD248" i="3" s="1"/>
  <c r="AC246" i="3"/>
  <c r="AD246" i="3" s="1"/>
  <c r="AC244" i="3"/>
  <c r="AD244" i="3" s="1"/>
  <c r="AC242" i="3"/>
  <c r="AD242" i="3" s="1"/>
  <c r="AC240" i="3"/>
  <c r="AD240" i="3" s="1"/>
  <c r="AC238" i="3"/>
  <c r="AD238" i="3" s="1"/>
  <c r="AC236" i="3"/>
  <c r="AD236" i="3" s="1"/>
  <c r="AC234" i="3"/>
  <c r="AD234" i="3" s="1"/>
  <c r="AC232" i="3"/>
  <c r="AD232" i="3" s="1"/>
  <c r="AC230" i="3"/>
  <c r="AD230" i="3" s="1"/>
  <c r="AC228" i="3"/>
  <c r="AD228" i="3" s="1"/>
  <c r="AC226" i="3"/>
  <c r="AD226" i="3" s="1"/>
  <c r="AC224" i="3"/>
  <c r="AD224" i="3" s="1"/>
  <c r="AC222" i="3"/>
  <c r="AD222" i="3" s="1"/>
  <c r="AC220" i="3"/>
  <c r="AD220" i="3" s="1"/>
  <c r="AC218" i="3"/>
  <c r="AD218" i="3" s="1"/>
  <c r="AC216" i="3"/>
  <c r="AD216" i="3" s="1"/>
  <c r="AC214" i="3"/>
  <c r="AD214" i="3" s="1"/>
  <c r="AC212" i="3"/>
  <c r="AD212" i="3" s="1"/>
  <c r="AC210" i="3"/>
  <c r="AD210" i="3" s="1"/>
  <c r="AC208" i="3"/>
  <c r="AD208" i="3" s="1"/>
  <c r="AC206" i="3"/>
  <c r="AD206" i="3" s="1"/>
  <c r="AC204" i="3"/>
  <c r="AD204" i="3" s="1"/>
  <c r="AC202" i="3"/>
  <c r="AD202" i="3" s="1"/>
  <c r="AC199" i="3"/>
  <c r="AD199" i="3" s="1"/>
  <c r="AC197" i="3"/>
  <c r="AD197" i="3" s="1"/>
  <c r="AC195" i="3"/>
  <c r="AD195" i="3" s="1"/>
  <c r="AC194" i="3"/>
  <c r="AD194" i="3" s="1"/>
  <c r="AC191" i="3"/>
  <c r="AD191" i="3" s="1"/>
  <c r="AC189" i="3"/>
  <c r="AD189" i="3" s="1"/>
  <c r="AC187" i="3"/>
  <c r="AD187" i="3" s="1"/>
  <c r="AC185" i="3"/>
  <c r="AD185" i="3" s="1"/>
  <c r="AC183" i="3"/>
  <c r="AD183" i="3" s="1"/>
  <c r="AC181" i="3"/>
  <c r="AD181" i="3" s="1"/>
  <c r="AC179" i="3"/>
  <c r="AD179" i="3" s="1"/>
  <c r="AC177" i="3"/>
  <c r="AD177" i="3" s="1"/>
  <c r="AC175" i="3"/>
  <c r="AD175" i="3" s="1"/>
  <c r="AC173" i="3"/>
  <c r="AD173" i="3" s="1"/>
  <c r="AC171" i="3"/>
  <c r="AD171" i="3" s="1"/>
  <c r="AC169" i="3"/>
  <c r="AD169" i="3" s="1"/>
  <c r="AC167" i="3"/>
  <c r="AD167" i="3" s="1"/>
  <c r="AC165" i="3"/>
  <c r="AD165" i="3" s="1"/>
  <c r="AC163" i="3"/>
  <c r="AD163" i="3" s="1"/>
  <c r="AC161" i="3"/>
  <c r="AD161" i="3" s="1"/>
  <c r="AC159" i="3"/>
  <c r="AD159" i="3" s="1"/>
  <c r="AC157" i="3"/>
  <c r="AD157" i="3" s="1"/>
  <c r="AC155" i="3"/>
  <c r="AD155" i="3" s="1"/>
  <c r="AC153" i="3"/>
  <c r="AD153" i="3" s="1"/>
  <c r="AC151" i="3"/>
  <c r="AD151" i="3" s="1"/>
  <c r="AC149" i="3"/>
  <c r="AD149" i="3" s="1"/>
  <c r="AC147" i="3"/>
  <c r="AD147" i="3" s="1"/>
  <c r="AC145" i="3"/>
  <c r="AD145" i="3" s="1"/>
  <c r="AC143" i="3"/>
  <c r="AD143" i="3" s="1"/>
  <c r="AC141" i="3"/>
  <c r="AD141" i="3" s="1"/>
  <c r="AC47" i="3"/>
  <c r="AD47" i="3" s="1"/>
  <c r="AC45" i="3"/>
  <c r="AD45" i="3" s="1"/>
  <c r="AC43" i="3"/>
  <c r="AD43" i="3" s="1"/>
  <c r="AC41" i="3"/>
  <c r="AD41" i="3" s="1"/>
  <c r="AC39" i="3"/>
  <c r="AD39" i="3" s="1"/>
  <c r="AC37" i="3"/>
  <c r="AD37" i="3" s="1"/>
  <c r="AC35" i="3"/>
  <c r="AD35" i="3" s="1"/>
  <c r="AC33" i="3"/>
  <c r="AD33" i="3" s="1"/>
  <c r="AC31" i="3"/>
  <c r="AD31" i="3" s="1"/>
  <c r="AC29" i="3"/>
  <c r="AD29" i="3" s="1"/>
  <c r="AC27" i="3"/>
  <c r="AD27" i="3" s="1"/>
  <c r="AC25" i="3"/>
  <c r="AD25" i="3" s="1"/>
  <c r="AC23" i="3"/>
  <c r="AD23" i="3" s="1"/>
  <c r="AC21" i="3"/>
  <c r="AD21" i="3" s="1"/>
  <c r="AC19" i="3"/>
  <c r="AD19" i="3" s="1"/>
  <c r="AC17" i="3"/>
  <c r="AD17" i="3" s="1"/>
  <c r="AC15" i="3"/>
  <c r="AD15" i="3" s="1"/>
  <c r="AC13" i="3"/>
  <c r="AD13" i="3" s="1"/>
  <c r="AC134" i="3"/>
  <c r="AD134" i="3" s="1"/>
  <c r="AC132" i="3"/>
  <c r="AD132" i="3" s="1"/>
  <c r="AC130" i="3"/>
  <c r="AD130" i="3" s="1"/>
  <c r="AC128" i="3"/>
  <c r="AD128" i="3" s="1"/>
  <c r="AC126" i="3"/>
  <c r="AD126" i="3" s="1"/>
  <c r="AC124" i="3"/>
  <c r="AD124" i="3" s="1"/>
  <c r="AC121" i="3"/>
  <c r="AD121" i="3" s="1"/>
  <c r="AC119" i="3"/>
  <c r="AD119" i="3" s="1"/>
  <c r="AC117" i="3"/>
  <c r="AD117" i="3" s="1"/>
  <c r="AC115" i="3"/>
  <c r="AD115" i="3" s="1"/>
  <c r="AC113" i="3"/>
  <c r="AD113" i="3" s="1"/>
  <c r="AC111" i="3"/>
  <c r="AD111" i="3" s="1"/>
  <c r="AC109" i="3"/>
  <c r="AD109" i="3" s="1"/>
  <c r="AC107" i="3"/>
  <c r="AD107" i="3" s="1"/>
  <c r="AC105" i="3"/>
  <c r="AD105" i="3" s="1"/>
  <c r="AC103" i="3"/>
  <c r="AD103" i="3" s="1"/>
  <c r="AC101" i="3"/>
  <c r="AD101" i="3" s="1"/>
  <c r="AC99" i="3"/>
  <c r="AD99" i="3" s="1"/>
  <c r="AC97" i="3"/>
  <c r="AD97" i="3" s="1"/>
  <c r="AC95" i="3"/>
  <c r="AD95" i="3" s="1"/>
  <c r="AC93" i="3"/>
  <c r="AD93" i="3" s="1"/>
  <c r="AC91" i="3"/>
  <c r="AD91" i="3" s="1"/>
  <c r="AC89" i="3"/>
  <c r="AD89" i="3" s="1"/>
  <c r="AC87" i="3"/>
  <c r="AD87" i="3" s="1"/>
  <c r="AC85" i="3"/>
  <c r="AD85" i="3" s="1"/>
  <c r="AC83" i="3"/>
  <c r="AD83" i="3" s="1"/>
  <c r="AC81" i="3"/>
  <c r="AD81" i="3" s="1"/>
  <c r="AC79" i="3"/>
  <c r="AD79" i="3" s="1"/>
  <c r="AC77" i="3"/>
  <c r="AD77" i="3" s="1"/>
  <c r="AC75" i="3"/>
  <c r="AD75" i="3" s="1"/>
  <c r="AC73" i="3"/>
  <c r="AD73" i="3" s="1"/>
  <c r="AC71" i="3"/>
  <c r="AD71" i="3" s="1"/>
  <c r="AC69" i="3"/>
  <c r="AD69" i="3" s="1"/>
  <c r="AC67" i="3"/>
  <c r="AD67" i="3" s="1"/>
  <c r="AC65" i="3"/>
  <c r="AD65" i="3" s="1"/>
  <c r="AC63" i="3"/>
  <c r="AD63" i="3" s="1"/>
  <c r="AC59" i="3"/>
  <c r="AD59" i="3" s="1"/>
  <c r="AC55" i="3"/>
  <c r="AD55" i="3" s="1"/>
  <c r="AC51" i="3"/>
  <c r="AD51" i="3" s="1"/>
  <c r="AC62" i="3"/>
  <c r="AD62" i="3" s="1"/>
  <c r="AC60" i="3"/>
  <c r="AD60" i="3" s="1"/>
  <c r="AC58" i="3"/>
  <c r="AD58" i="3" s="1"/>
  <c r="AC56" i="3"/>
  <c r="AD56" i="3" s="1"/>
  <c r="AC54" i="3"/>
  <c r="AD54" i="3" s="1"/>
  <c r="AC52" i="3"/>
  <c r="AD52" i="3" s="1"/>
  <c r="AC50" i="3"/>
  <c r="AD50" i="3" s="1"/>
  <c r="AC48" i="3"/>
  <c r="AD48" i="3" s="1"/>
  <c r="AC46" i="3"/>
  <c r="AD46" i="3" s="1"/>
  <c r="AC44" i="3"/>
  <c r="AD44" i="3" s="1"/>
  <c r="AC42" i="3"/>
  <c r="AD42" i="3" s="1"/>
  <c r="AC40" i="3"/>
  <c r="AD40" i="3" s="1"/>
  <c r="AC38" i="3"/>
  <c r="AD38" i="3" s="1"/>
  <c r="AC36" i="3"/>
  <c r="AD36" i="3" s="1"/>
  <c r="AC34" i="3"/>
  <c r="AD34" i="3" s="1"/>
  <c r="AC32" i="3"/>
  <c r="AD32" i="3" s="1"/>
  <c r="AC30" i="3"/>
  <c r="AD30" i="3" s="1"/>
  <c r="AC28" i="3"/>
  <c r="AD28" i="3" s="1"/>
  <c r="AC26" i="3"/>
  <c r="AD26" i="3" s="1"/>
  <c r="AC24" i="3"/>
  <c r="AD24" i="3" s="1"/>
  <c r="AC22" i="3"/>
  <c r="AD22" i="3" s="1"/>
  <c r="AC20" i="3"/>
  <c r="AD20" i="3" s="1"/>
  <c r="AC18" i="3"/>
  <c r="AD18" i="3" s="1"/>
  <c r="AC16" i="3"/>
  <c r="AD16" i="3" s="1"/>
  <c r="AC14" i="3"/>
  <c r="AD14" i="3" s="1"/>
  <c r="AC12" i="3"/>
  <c r="AD12" i="3" s="1"/>
  <c r="AC139" i="3"/>
  <c r="AD139" i="3" s="1"/>
  <c r="AC137" i="3"/>
  <c r="AD137" i="3" s="1"/>
  <c r="AC135" i="3"/>
  <c r="AD135" i="3" s="1"/>
  <c r="AC133" i="3"/>
  <c r="AD133" i="3" s="1"/>
  <c r="AC131" i="3"/>
  <c r="AD131" i="3" s="1"/>
  <c r="AC129" i="3"/>
  <c r="AD129" i="3" s="1"/>
  <c r="AC127" i="3"/>
  <c r="AD127" i="3" s="1"/>
  <c r="AC125" i="3"/>
  <c r="AD125" i="3" s="1"/>
  <c r="AC122" i="3"/>
  <c r="AD122" i="3" s="1"/>
  <c r="AC120" i="3"/>
  <c r="AD120" i="3" s="1"/>
  <c r="AC118" i="3"/>
  <c r="AD118" i="3" s="1"/>
  <c r="AC116" i="3"/>
  <c r="AD116" i="3" s="1"/>
  <c r="AC114" i="3"/>
  <c r="AD114" i="3" s="1"/>
  <c r="AC112" i="3"/>
  <c r="AD112" i="3" s="1"/>
  <c r="AC110" i="3"/>
  <c r="AD110" i="3" s="1"/>
  <c r="AC108" i="3"/>
  <c r="AD108" i="3" s="1"/>
  <c r="AC106" i="3"/>
  <c r="AD106" i="3" s="1"/>
  <c r="AC104" i="3"/>
  <c r="AD104" i="3" s="1"/>
  <c r="AC102" i="3"/>
  <c r="AD102" i="3" s="1"/>
  <c r="AC100" i="3"/>
  <c r="AD100" i="3" s="1"/>
  <c r="AC98" i="3"/>
  <c r="AD98" i="3" s="1"/>
  <c r="AC96" i="3"/>
  <c r="AD96" i="3" s="1"/>
  <c r="AC94" i="3"/>
  <c r="AD94" i="3" s="1"/>
  <c r="AC92" i="3"/>
  <c r="AD92" i="3" s="1"/>
  <c r="AC90" i="3"/>
  <c r="AD90" i="3" s="1"/>
  <c r="AC88" i="3"/>
  <c r="AD88" i="3" s="1"/>
  <c r="AC86" i="3"/>
  <c r="AD86" i="3" s="1"/>
  <c r="AC84" i="3"/>
  <c r="AD84" i="3" s="1"/>
  <c r="AC82" i="3"/>
  <c r="AD82" i="3" s="1"/>
  <c r="AC80" i="3"/>
  <c r="AD80" i="3" s="1"/>
  <c r="AC78" i="3"/>
  <c r="AD78" i="3" s="1"/>
  <c r="AC76" i="3"/>
  <c r="AD76" i="3" s="1"/>
  <c r="AC74" i="3"/>
  <c r="AD74" i="3" s="1"/>
  <c r="AC72" i="3"/>
  <c r="AD72" i="3" s="1"/>
  <c r="AC70" i="3"/>
  <c r="AD70" i="3" s="1"/>
  <c r="AC68" i="3"/>
  <c r="AD68" i="3" s="1"/>
  <c r="AC66" i="3"/>
  <c r="AD66" i="3" s="1"/>
  <c r="AC64" i="3"/>
  <c r="AD64" i="3" s="1"/>
  <c r="AC61" i="3"/>
  <c r="AD61" i="3" s="1"/>
  <c r="AC57" i="3"/>
  <c r="AD57" i="3" s="1"/>
  <c r="AC53" i="3"/>
  <c r="AD53" i="3" s="1"/>
  <c r="AC49" i="3"/>
  <c r="AD49" i="3" s="1"/>
  <c r="Z12" i="3"/>
  <c r="AA12" i="3" s="1"/>
  <c r="Z13" i="3"/>
  <c r="AA13" i="3" s="1"/>
  <c r="Z14" i="3"/>
  <c r="AA14" i="3" s="1"/>
  <c r="Z15" i="3"/>
  <c r="AA15" i="3" s="1"/>
  <c r="Z16" i="3"/>
  <c r="AA16" i="3" s="1"/>
  <c r="Z17" i="3"/>
  <c r="AA17" i="3" s="1"/>
  <c r="Z18" i="3"/>
  <c r="AA18" i="3" s="1"/>
  <c r="Z19" i="3"/>
  <c r="AA19" i="3" s="1"/>
  <c r="Z20" i="3"/>
  <c r="AA20" i="3" s="1"/>
  <c r="Z21" i="3"/>
  <c r="AA21" i="3" s="1"/>
  <c r="Z22" i="3"/>
  <c r="AA22" i="3" s="1"/>
  <c r="Z23" i="3"/>
  <c r="AA23" i="3" s="1"/>
  <c r="Z24" i="3"/>
  <c r="AA24" i="3" s="1"/>
  <c r="Z25" i="3"/>
  <c r="AA25" i="3" s="1"/>
  <c r="Z26" i="3"/>
  <c r="AA26" i="3" s="1"/>
  <c r="Z27" i="3"/>
  <c r="AA27" i="3" s="1"/>
  <c r="Z28" i="3"/>
  <c r="AA28" i="3" s="1"/>
  <c r="Z29" i="3"/>
  <c r="AA29" i="3" s="1"/>
  <c r="Z30" i="3"/>
  <c r="AA30" i="3" s="1"/>
  <c r="Z31" i="3"/>
  <c r="AA31" i="3" s="1"/>
  <c r="Z32" i="3"/>
  <c r="AA32" i="3" s="1"/>
  <c r="Z33" i="3"/>
  <c r="AA33" i="3" s="1"/>
  <c r="Z34" i="3"/>
  <c r="AA34" i="3" s="1"/>
  <c r="Z35" i="3"/>
  <c r="AA35" i="3" s="1"/>
  <c r="Z36" i="3"/>
  <c r="AA36" i="3" s="1"/>
  <c r="Z37" i="3"/>
  <c r="AA37" i="3" s="1"/>
  <c r="Z38" i="3"/>
  <c r="AA38" i="3" s="1"/>
  <c r="Z39" i="3"/>
  <c r="AA39" i="3" s="1"/>
  <c r="Z40" i="3"/>
  <c r="AA40" i="3" s="1"/>
  <c r="Z41" i="3"/>
  <c r="AA41" i="3" s="1"/>
  <c r="Z42" i="3"/>
  <c r="AA42" i="3" s="1"/>
  <c r="Z43" i="3"/>
  <c r="AA43" i="3" s="1"/>
  <c r="Z44" i="3"/>
  <c r="AA44" i="3" s="1"/>
  <c r="Z45" i="3"/>
  <c r="AA45" i="3" s="1"/>
  <c r="Z46" i="3"/>
  <c r="AA46" i="3" s="1"/>
  <c r="Z47" i="3"/>
  <c r="AA47" i="3" s="1"/>
  <c r="Z48" i="3"/>
  <c r="AA48" i="3" s="1"/>
  <c r="Z49" i="3"/>
  <c r="AA49" i="3" s="1"/>
  <c r="Z50" i="3"/>
  <c r="AA50" i="3" s="1"/>
  <c r="Z51" i="3"/>
  <c r="AA51" i="3" s="1"/>
  <c r="Z52" i="3"/>
  <c r="AA52" i="3" s="1"/>
  <c r="Z53" i="3"/>
  <c r="AA53" i="3" s="1"/>
  <c r="Z54" i="3"/>
  <c r="AA54" i="3" s="1"/>
  <c r="Z55" i="3"/>
  <c r="AA55" i="3" s="1"/>
  <c r="Z56" i="3"/>
  <c r="AA56" i="3" s="1"/>
  <c r="Z57" i="3"/>
  <c r="AA57" i="3" s="1"/>
  <c r="Z58" i="3"/>
  <c r="AA58" i="3" s="1"/>
  <c r="Z59" i="3"/>
  <c r="AA59" i="3" s="1"/>
  <c r="Z60" i="3"/>
  <c r="AA60" i="3" s="1"/>
  <c r="Z61" i="3"/>
  <c r="AA61" i="3" s="1"/>
  <c r="Z62" i="3"/>
  <c r="AA62" i="3" s="1"/>
  <c r="Z63" i="3"/>
  <c r="AA63" i="3" s="1"/>
  <c r="Z64" i="3"/>
  <c r="AA64" i="3" s="1"/>
  <c r="Z65" i="3"/>
  <c r="AA65" i="3" s="1"/>
  <c r="Z66" i="3"/>
  <c r="AA66" i="3" s="1"/>
  <c r="Z67" i="3"/>
  <c r="AA67" i="3" s="1"/>
  <c r="Z68" i="3"/>
  <c r="AA68" i="3" s="1"/>
  <c r="Z69" i="3"/>
  <c r="AA69" i="3" s="1"/>
  <c r="Z70" i="3"/>
  <c r="AA70" i="3" s="1"/>
  <c r="Z71" i="3"/>
  <c r="AA71" i="3" s="1"/>
  <c r="Z72" i="3"/>
  <c r="AA72" i="3" s="1"/>
  <c r="Z73" i="3"/>
  <c r="AA73" i="3" s="1"/>
  <c r="Z74" i="3"/>
  <c r="AA74" i="3" s="1"/>
  <c r="Z75" i="3"/>
  <c r="AA75" i="3" s="1"/>
  <c r="Z76" i="3"/>
  <c r="AA76" i="3" s="1"/>
  <c r="Z77" i="3"/>
  <c r="AA77" i="3" s="1"/>
  <c r="Z78" i="3"/>
  <c r="AA78" i="3" s="1"/>
  <c r="Z79" i="3"/>
  <c r="AA79" i="3" s="1"/>
  <c r="Z80" i="3"/>
  <c r="AA80" i="3" s="1"/>
  <c r="Z81" i="3"/>
  <c r="AA81" i="3" s="1"/>
  <c r="Z82" i="3"/>
  <c r="AA82" i="3" s="1"/>
  <c r="Z83" i="3"/>
  <c r="AA83" i="3" s="1"/>
  <c r="Z84" i="3"/>
  <c r="AA84" i="3" s="1"/>
  <c r="Z85" i="3"/>
  <c r="AA85" i="3" s="1"/>
  <c r="Z86" i="3"/>
  <c r="AA86" i="3" s="1"/>
  <c r="Z87" i="3"/>
  <c r="AA87" i="3" s="1"/>
  <c r="Z88" i="3"/>
  <c r="AA88" i="3" s="1"/>
  <c r="Z89" i="3"/>
  <c r="AA89" i="3" s="1"/>
  <c r="Z90" i="3"/>
  <c r="AA90" i="3" s="1"/>
  <c r="Z91" i="3"/>
  <c r="AA91" i="3" s="1"/>
  <c r="Z92" i="3"/>
  <c r="AA92" i="3" s="1"/>
  <c r="Z93" i="3"/>
  <c r="AA93" i="3" s="1"/>
  <c r="Z94" i="3"/>
  <c r="AA94" i="3" s="1"/>
  <c r="Z95" i="3"/>
  <c r="AA95" i="3" s="1"/>
  <c r="Z96" i="3"/>
  <c r="AA96" i="3" s="1"/>
  <c r="Z97" i="3"/>
  <c r="AA97" i="3" s="1"/>
  <c r="Z98" i="3"/>
  <c r="AA98" i="3" s="1"/>
  <c r="Z99" i="3"/>
  <c r="AA99" i="3" s="1"/>
  <c r="Z100" i="3"/>
  <c r="AA100" i="3" s="1"/>
  <c r="Z101" i="3"/>
  <c r="AA101" i="3" s="1"/>
  <c r="Z102" i="3"/>
  <c r="AA102" i="3" s="1"/>
  <c r="Z103" i="3"/>
  <c r="AA103" i="3" s="1"/>
  <c r="Z104" i="3"/>
  <c r="AA104" i="3" s="1"/>
  <c r="Z105" i="3"/>
  <c r="AA105" i="3" s="1"/>
  <c r="Z106" i="3"/>
  <c r="AA106" i="3" s="1"/>
  <c r="Z107" i="3"/>
  <c r="AA107" i="3" s="1"/>
  <c r="Z108" i="3"/>
  <c r="AA108" i="3" s="1"/>
  <c r="Z109" i="3"/>
  <c r="AA109" i="3" s="1"/>
  <c r="Z110" i="3"/>
  <c r="AA110" i="3" s="1"/>
  <c r="Z111" i="3"/>
  <c r="AA111" i="3" s="1"/>
  <c r="Z112" i="3"/>
  <c r="AA112" i="3" s="1"/>
  <c r="Z113" i="3"/>
  <c r="AA113" i="3" s="1"/>
  <c r="Z114" i="3"/>
  <c r="AA114" i="3" s="1"/>
  <c r="Z115" i="3"/>
  <c r="AA115" i="3" s="1"/>
  <c r="Z116" i="3"/>
  <c r="AA116" i="3" s="1"/>
  <c r="Z117" i="3"/>
  <c r="AA117" i="3" s="1"/>
  <c r="Z118" i="3"/>
  <c r="AA118" i="3" s="1"/>
  <c r="Z119" i="3"/>
  <c r="AA119" i="3" s="1"/>
  <c r="Z120" i="3"/>
  <c r="AA120" i="3" s="1"/>
  <c r="Z121" i="3"/>
  <c r="AA121" i="3" s="1"/>
  <c r="Z122" i="3"/>
  <c r="AA122" i="3" s="1"/>
  <c r="Z124" i="3"/>
  <c r="AA124" i="3" s="1"/>
  <c r="Z125" i="3"/>
  <c r="AA125" i="3" s="1"/>
  <c r="Z126" i="3"/>
  <c r="AA126" i="3" s="1"/>
  <c r="Z127" i="3"/>
  <c r="AA127" i="3" s="1"/>
  <c r="Z128" i="3"/>
  <c r="AA128" i="3" s="1"/>
  <c r="Z129" i="3"/>
  <c r="AA129" i="3" s="1"/>
  <c r="Z130" i="3"/>
  <c r="AA130" i="3" s="1"/>
  <c r="Z131" i="3"/>
  <c r="AA131" i="3" s="1"/>
  <c r="Z132" i="3"/>
  <c r="AA132" i="3" s="1"/>
  <c r="Z133" i="3"/>
  <c r="AA133" i="3" s="1"/>
  <c r="Z134" i="3"/>
  <c r="AA134" i="3" s="1"/>
  <c r="Z135" i="3"/>
  <c r="AA135" i="3" s="1"/>
  <c r="Z136" i="3"/>
  <c r="AA136" i="3" s="1"/>
  <c r="Z137" i="3"/>
  <c r="AA137" i="3" s="1"/>
  <c r="Z138" i="3"/>
  <c r="AA138" i="3" s="1"/>
  <c r="Z139" i="3"/>
  <c r="AA139" i="3" s="1"/>
  <c r="Z140" i="3"/>
  <c r="AA140" i="3" s="1"/>
  <c r="Z141" i="3"/>
  <c r="AA141" i="3" s="1"/>
  <c r="Z142" i="3"/>
  <c r="AA142" i="3" s="1"/>
  <c r="Z143" i="3"/>
  <c r="AA143" i="3" s="1"/>
  <c r="Z144" i="3"/>
  <c r="AA144" i="3" s="1"/>
  <c r="Z145" i="3"/>
  <c r="AA145" i="3" s="1"/>
  <c r="Z146" i="3"/>
  <c r="AA146" i="3" s="1"/>
  <c r="Z147" i="3"/>
  <c r="AA147" i="3" s="1"/>
  <c r="Z148" i="3"/>
  <c r="AA148" i="3" s="1"/>
  <c r="Z149" i="3"/>
  <c r="AA149" i="3" s="1"/>
  <c r="Z150" i="3"/>
  <c r="AA150" i="3" s="1"/>
  <c r="Z151" i="3"/>
  <c r="AA151" i="3" s="1"/>
  <c r="Z152" i="3"/>
  <c r="AA152" i="3" s="1"/>
  <c r="Z153" i="3"/>
  <c r="AA153" i="3" s="1"/>
  <c r="Z154" i="3"/>
  <c r="AA154" i="3" s="1"/>
  <c r="Z155" i="3"/>
  <c r="AA155" i="3" s="1"/>
  <c r="Z156" i="3"/>
  <c r="AA156" i="3" s="1"/>
  <c r="Z157" i="3"/>
  <c r="AA157" i="3" s="1"/>
  <c r="Z158" i="3"/>
  <c r="AA158" i="3" s="1"/>
  <c r="Z159" i="3"/>
  <c r="AA159" i="3" s="1"/>
  <c r="Z160" i="3"/>
  <c r="AA160" i="3" s="1"/>
  <c r="Z161" i="3"/>
  <c r="AA161" i="3" s="1"/>
  <c r="Z162" i="3"/>
  <c r="AA162" i="3" s="1"/>
  <c r="Z163" i="3"/>
  <c r="AA163" i="3" s="1"/>
  <c r="Z164" i="3"/>
  <c r="AA164" i="3" s="1"/>
  <c r="Z165" i="3"/>
  <c r="AA165" i="3" s="1"/>
  <c r="Z166" i="3"/>
  <c r="AA166" i="3" s="1"/>
  <c r="Z167" i="3"/>
  <c r="AA167" i="3" s="1"/>
  <c r="Z168" i="3"/>
  <c r="AA168" i="3" s="1"/>
  <c r="Z169" i="3"/>
  <c r="AA169" i="3" s="1"/>
  <c r="Z170" i="3"/>
  <c r="AA170" i="3" s="1"/>
  <c r="Z171" i="3"/>
  <c r="AA171" i="3" s="1"/>
  <c r="Z172" i="3"/>
  <c r="AA172" i="3" s="1"/>
  <c r="Z173" i="3"/>
  <c r="AA173" i="3" s="1"/>
  <c r="Z174" i="3"/>
  <c r="AA174" i="3" s="1"/>
  <c r="Z175" i="3"/>
  <c r="AA175" i="3" s="1"/>
  <c r="Z176" i="3"/>
  <c r="AA176" i="3" s="1"/>
  <c r="Z177" i="3"/>
  <c r="AA177" i="3" s="1"/>
  <c r="Z178" i="3"/>
  <c r="AA178" i="3" s="1"/>
  <c r="Z179" i="3"/>
  <c r="AA179" i="3" s="1"/>
  <c r="Z180" i="3"/>
  <c r="AA180" i="3" s="1"/>
  <c r="Z181" i="3"/>
  <c r="AA181" i="3" s="1"/>
  <c r="Z182" i="3"/>
  <c r="AA182" i="3" s="1"/>
  <c r="Z183" i="3"/>
  <c r="AA183" i="3" s="1"/>
  <c r="Z184" i="3"/>
  <c r="AA184" i="3" s="1"/>
  <c r="Z185" i="3"/>
  <c r="AA185" i="3" s="1"/>
  <c r="Z186" i="3"/>
  <c r="AA186" i="3" s="1"/>
  <c r="Z187" i="3"/>
  <c r="AA187" i="3" s="1"/>
  <c r="Z188" i="3"/>
  <c r="AA188" i="3" s="1"/>
  <c r="Z189" i="3"/>
  <c r="AA189" i="3" s="1"/>
  <c r="Z190" i="3"/>
  <c r="AA190" i="3" s="1"/>
  <c r="Z191" i="3"/>
  <c r="AA191" i="3" s="1"/>
  <c r="Z192" i="3"/>
  <c r="AA192" i="3" s="1"/>
  <c r="Z194" i="3"/>
  <c r="AA194" i="3" s="1"/>
  <c r="Z195" i="3"/>
  <c r="AA195" i="3" s="1"/>
  <c r="Z196" i="3"/>
  <c r="AA196" i="3" s="1"/>
  <c r="Z197" i="3"/>
  <c r="AA197" i="3" s="1"/>
  <c r="Z198" i="3"/>
  <c r="AA198" i="3" s="1"/>
  <c r="Z199" i="3"/>
  <c r="AA199" i="3" s="1"/>
  <c r="Z201" i="3"/>
  <c r="AA201" i="3" s="1"/>
  <c r="Z202" i="3"/>
  <c r="AA202" i="3" s="1"/>
  <c r="Z203" i="3"/>
  <c r="AA203" i="3" s="1"/>
  <c r="Z204" i="3"/>
  <c r="AA204" i="3" s="1"/>
  <c r="Z205" i="3"/>
  <c r="AA205" i="3" s="1"/>
  <c r="Z206" i="3"/>
  <c r="AA206" i="3" s="1"/>
  <c r="Z207" i="3"/>
  <c r="AA207" i="3" s="1"/>
  <c r="Z208" i="3"/>
  <c r="AA208" i="3" s="1"/>
  <c r="Z209" i="3"/>
  <c r="AA209" i="3" s="1"/>
  <c r="Z210" i="3"/>
  <c r="AA210" i="3" s="1"/>
  <c r="Z211" i="3"/>
  <c r="AA211" i="3" s="1"/>
  <c r="Z212" i="3"/>
  <c r="AA212" i="3" s="1"/>
  <c r="Z213" i="3"/>
  <c r="AA213" i="3" s="1"/>
  <c r="Z214" i="3"/>
  <c r="AA214" i="3" s="1"/>
  <c r="Z215" i="3"/>
  <c r="AA215" i="3" s="1"/>
  <c r="Z216" i="3"/>
  <c r="AA216" i="3" s="1"/>
  <c r="Z217" i="3"/>
  <c r="AA217" i="3" s="1"/>
  <c r="Z218" i="3"/>
  <c r="AA218" i="3" s="1"/>
  <c r="Z219" i="3"/>
  <c r="AA219" i="3" s="1"/>
  <c r="Z220" i="3"/>
  <c r="AA220" i="3" s="1"/>
  <c r="Z221" i="3"/>
  <c r="AA221" i="3" s="1"/>
  <c r="Z222" i="3"/>
  <c r="AA222" i="3" s="1"/>
  <c r="Z223" i="3"/>
  <c r="AA223" i="3" s="1"/>
  <c r="Z224" i="3"/>
  <c r="AA224" i="3" s="1"/>
  <c r="Z225" i="3"/>
  <c r="AA225" i="3" s="1"/>
  <c r="Z226" i="3"/>
  <c r="AA226" i="3" s="1"/>
  <c r="Z227" i="3"/>
  <c r="AA227" i="3" s="1"/>
  <c r="Z228" i="3"/>
  <c r="AA228" i="3" s="1"/>
  <c r="Z229" i="3"/>
  <c r="AA229" i="3" s="1"/>
  <c r="Z230" i="3"/>
  <c r="AA230" i="3" s="1"/>
  <c r="Z231" i="3"/>
  <c r="AA231" i="3" s="1"/>
  <c r="Z232" i="3"/>
  <c r="AA232" i="3" s="1"/>
  <c r="Z233" i="3"/>
  <c r="AA233" i="3" s="1"/>
  <c r="Z234" i="3"/>
  <c r="AA234" i="3" s="1"/>
  <c r="Z235" i="3"/>
  <c r="AA235" i="3" s="1"/>
  <c r="Z236" i="3"/>
  <c r="AA236" i="3" s="1"/>
  <c r="Z237" i="3"/>
  <c r="AA237" i="3" s="1"/>
  <c r="Z238" i="3"/>
  <c r="AA238" i="3" s="1"/>
  <c r="Z239" i="3"/>
  <c r="AA239" i="3" s="1"/>
  <c r="Z240" i="3"/>
  <c r="AA240" i="3" s="1"/>
  <c r="Z241" i="3"/>
  <c r="AA241" i="3" s="1"/>
  <c r="Z242" i="3"/>
  <c r="AA242" i="3" s="1"/>
  <c r="Z243" i="3"/>
  <c r="AA243" i="3" s="1"/>
  <c r="Z244" i="3"/>
  <c r="AA244" i="3" s="1"/>
  <c r="Z245" i="3"/>
  <c r="AA245" i="3" s="1"/>
  <c r="Z246" i="3"/>
  <c r="AA246" i="3" s="1"/>
  <c r="Z247" i="3"/>
  <c r="AA247" i="3" s="1"/>
  <c r="Z248" i="3"/>
  <c r="AA248" i="3" s="1"/>
  <c r="Z249" i="3"/>
  <c r="AA249" i="3" s="1"/>
  <c r="Z250" i="3"/>
  <c r="AA250" i="3" s="1"/>
  <c r="Z251" i="3"/>
  <c r="AA251" i="3" s="1"/>
  <c r="Z252" i="3"/>
  <c r="AA252" i="3" s="1"/>
  <c r="Z253" i="3"/>
  <c r="AA253" i="3" s="1"/>
  <c r="Z254" i="3"/>
  <c r="AA254" i="3" s="1"/>
  <c r="Z255" i="3"/>
  <c r="AA255" i="3" s="1"/>
  <c r="Z256" i="3"/>
  <c r="AA256" i="3" s="1"/>
  <c r="Z257" i="3"/>
  <c r="AA257" i="3" s="1"/>
  <c r="Z258" i="3"/>
  <c r="AA258" i="3" s="1"/>
  <c r="Z259" i="3"/>
  <c r="AA259" i="3" s="1"/>
  <c r="Z260" i="3"/>
  <c r="AA260" i="3" s="1"/>
  <c r="Z261" i="3"/>
  <c r="AA261" i="3" s="1"/>
  <c r="Z262" i="3"/>
  <c r="AA262" i="3" s="1"/>
  <c r="Z263" i="3"/>
  <c r="AA263" i="3" s="1"/>
  <c r="Z264" i="3"/>
  <c r="AA264" i="3" s="1"/>
  <c r="Z265" i="3"/>
  <c r="AA265" i="3" s="1"/>
  <c r="Z266" i="3"/>
  <c r="AA266" i="3" s="1"/>
  <c r="Z267" i="3"/>
  <c r="AA267" i="3" s="1"/>
  <c r="Z268" i="3"/>
  <c r="AA268" i="3" s="1"/>
  <c r="Z269" i="3"/>
  <c r="AA269" i="3" s="1"/>
  <c r="Z270" i="3"/>
  <c r="AA270" i="3" s="1"/>
  <c r="Z271" i="3"/>
  <c r="AA271" i="3" s="1"/>
  <c r="Z272" i="3"/>
  <c r="AA272" i="3" s="1"/>
  <c r="Z273" i="3"/>
  <c r="AA273" i="3" s="1"/>
  <c r="Z274" i="3"/>
  <c r="AA274" i="3" s="1"/>
  <c r="Z275" i="3"/>
  <c r="AA275" i="3" s="1"/>
  <c r="Z278" i="3"/>
  <c r="AA278" i="3" s="1"/>
  <c r="Z279" i="3"/>
  <c r="AA279" i="3" s="1"/>
  <c r="Z280" i="3"/>
  <c r="AA280" i="3" s="1"/>
  <c r="Z281" i="3"/>
  <c r="AA281" i="3" s="1"/>
  <c r="Z282" i="3"/>
  <c r="AA282" i="3" s="1"/>
  <c r="Z283" i="3"/>
  <c r="AA283" i="3" s="1"/>
  <c r="Z284" i="3"/>
  <c r="AA284" i="3" s="1"/>
  <c r="Z285" i="3"/>
  <c r="AA285" i="3" s="1"/>
  <c r="Z286" i="3"/>
  <c r="AA286" i="3" s="1"/>
  <c r="Z287" i="3"/>
  <c r="AA287" i="3" s="1"/>
  <c r="Z288" i="3"/>
  <c r="AA288" i="3" s="1"/>
  <c r="Z290" i="3"/>
  <c r="AA290" i="3" s="1"/>
  <c r="Z291" i="3"/>
  <c r="AA291" i="3" s="1"/>
  <c r="Z292" i="3"/>
  <c r="AA292" i="3" s="1"/>
  <c r="Z293" i="3"/>
  <c r="AA293" i="3" s="1"/>
  <c r="Z294" i="3"/>
  <c r="AA294" i="3" s="1"/>
  <c r="Z295" i="3"/>
  <c r="AA295" i="3" s="1"/>
  <c r="Z297" i="3"/>
  <c r="AA297" i="3" s="1"/>
  <c r="Z298" i="3"/>
  <c r="AA298" i="3" s="1"/>
  <c r="Z299" i="3"/>
  <c r="AA299" i="3" s="1"/>
  <c r="Z300" i="3"/>
  <c r="AA300" i="3" s="1"/>
  <c r="Z301" i="3"/>
  <c r="AA301" i="3" s="1"/>
  <c r="Z302" i="3"/>
  <c r="AA302" i="3" s="1"/>
  <c r="Z11" i="3"/>
  <c r="AA11" i="3" s="1"/>
  <c r="X295" i="3" l="1"/>
  <c r="Y295" i="3" s="1"/>
  <c r="X297" i="3"/>
  <c r="Y297" i="3" s="1"/>
  <c r="X298" i="3"/>
  <c r="Y298" i="3" s="1"/>
  <c r="X299" i="3"/>
  <c r="Y299" i="3" s="1"/>
  <c r="X300" i="3"/>
  <c r="Y300" i="3" s="1"/>
  <c r="X301" i="3"/>
  <c r="Y301" i="3" s="1"/>
  <c r="X302" i="3"/>
  <c r="Y302" i="3" s="1"/>
  <c r="X12" i="3"/>
  <c r="Y12" i="3" s="1"/>
  <c r="X13" i="3"/>
  <c r="Y13" i="3" s="1"/>
  <c r="X14" i="3"/>
  <c r="Y14" i="3" s="1"/>
  <c r="X15" i="3"/>
  <c r="Y15" i="3" s="1"/>
  <c r="X16" i="3"/>
  <c r="Y16" i="3" s="1"/>
  <c r="X17" i="3"/>
  <c r="Y17" i="3" s="1"/>
  <c r="X18" i="3"/>
  <c r="Y18" i="3" s="1"/>
  <c r="X19" i="3"/>
  <c r="Y19" i="3" s="1"/>
  <c r="X20" i="3"/>
  <c r="Y20" i="3" s="1"/>
  <c r="X21" i="3"/>
  <c r="Y21" i="3" s="1"/>
  <c r="X22" i="3"/>
  <c r="Y22" i="3" s="1"/>
  <c r="X23" i="3"/>
  <c r="Y23" i="3" s="1"/>
  <c r="X24" i="3"/>
  <c r="Y24" i="3" s="1"/>
  <c r="X25" i="3"/>
  <c r="Y25" i="3" s="1"/>
  <c r="X26" i="3"/>
  <c r="Y26" i="3" s="1"/>
  <c r="X27" i="3"/>
  <c r="Y27" i="3" s="1"/>
  <c r="X28" i="3"/>
  <c r="Y28" i="3" s="1"/>
  <c r="X29" i="3"/>
  <c r="Y29" i="3" s="1"/>
  <c r="X30" i="3"/>
  <c r="Y30" i="3" s="1"/>
  <c r="X31" i="3"/>
  <c r="Y31" i="3" s="1"/>
  <c r="X32" i="3"/>
  <c r="Y32" i="3" s="1"/>
  <c r="X33" i="3"/>
  <c r="Y33" i="3" s="1"/>
  <c r="X34" i="3"/>
  <c r="Y34" i="3" s="1"/>
  <c r="X35" i="3"/>
  <c r="Y35" i="3" s="1"/>
  <c r="X36" i="3"/>
  <c r="Y36" i="3" s="1"/>
  <c r="X37" i="3"/>
  <c r="Y37" i="3" s="1"/>
  <c r="X38" i="3"/>
  <c r="Y38" i="3" s="1"/>
  <c r="X39" i="3"/>
  <c r="Y39" i="3" s="1"/>
  <c r="X40" i="3"/>
  <c r="Y40" i="3" s="1"/>
  <c r="X41" i="3"/>
  <c r="Y41" i="3" s="1"/>
  <c r="X42" i="3"/>
  <c r="Y42" i="3" s="1"/>
  <c r="X43" i="3"/>
  <c r="Y43" i="3" s="1"/>
  <c r="X44" i="3"/>
  <c r="Y44" i="3" s="1"/>
  <c r="X45" i="3"/>
  <c r="Y45" i="3" s="1"/>
  <c r="X46" i="3"/>
  <c r="Y46" i="3" s="1"/>
  <c r="X47" i="3"/>
  <c r="Y47" i="3" s="1"/>
  <c r="X48" i="3"/>
  <c r="Y48" i="3" s="1"/>
  <c r="X49" i="3"/>
  <c r="Y49" i="3" s="1"/>
  <c r="X50" i="3"/>
  <c r="Y50" i="3" s="1"/>
  <c r="X51" i="3"/>
  <c r="Y51" i="3" s="1"/>
  <c r="X52" i="3"/>
  <c r="Y52" i="3" s="1"/>
  <c r="X53" i="3"/>
  <c r="Y53" i="3" s="1"/>
  <c r="X54" i="3"/>
  <c r="Y54" i="3" s="1"/>
  <c r="X55" i="3"/>
  <c r="Y55" i="3" s="1"/>
  <c r="X56" i="3"/>
  <c r="Y56" i="3" s="1"/>
  <c r="X57" i="3"/>
  <c r="Y57" i="3" s="1"/>
  <c r="X58" i="3"/>
  <c r="Y58" i="3" s="1"/>
  <c r="X59" i="3"/>
  <c r="Y59" i="3" s="1"/>
  <c r="X60" i="3"/>
  <c r="Y60" i="3" s="1"/>
  <c r="X61" i="3"/>
  <c r="Y61" i="3" s="1"/>
  <c r="X62" i="3"/>
  <c r="Y62" i="3" s="1"/>
  <c r="X63" i="3"/>
  <c r="Y63" i="3" s="1"/>
  <c r="X64" i="3"/>
  <c r="Y64" i="3" s="1"/>
  <c r="X65" i="3"/>
  <c r="Y65" i="3" s="1"/>
  <c r="X66" i="3"/>
  <c r="Y66" i="3" s="1"/>
  <c r="X67" i="3"/>
  <c r="Y67" i="3" s="1"/>
  <c r="X68" i="3"/>
  <c r="Y68" i="3" s="1"/>
  <c r="X69" i="3"/>
  <c r="Y69" i="3" s="1"/>
  <c r="X70" i="3"/>
  <c r="Y70" i="3" s="1"/>
  <c r="X71" i="3"/>
  <c r="Y71" i="3" s="1"/>
  <c r="X72" i="3"/>
  <c r="Y72" i="3" s="1"/>
  <c r="X73" i="3"/>
  <c r="Y73" i="3" s="1"/>
  <c r="X74" i="3"/>
  <c r="Y74" i="3" s="1"/>
  <c r="X75" i="3"/>
  <c r="Y75" i="3" s="1"/>
  <c r="X76" i="3"/>
  <c r="Y76" i="3" s="1"/>
  <c r="X77" i="3"/>
  <c r="Y77" i="3" s="1"/>
  <c r="X78" i="3"/>
  <c r="Y78" i="3" s="1"/>
  <c r="X79" i="3"/>
  <c r="Y79" i="3" s="1"/>
  <c r="X80" i="3"/>
  <c r="Y80" i="3" s="1"/>
  <c r="X81" i="3"/>
  <c r="Y81" i="3" s="1"/>
  <c r="X82" i="3"/>
  <c r="Y82" i="3" s="1"/>
  <c r="X83" i="3"/>
  <c r="Y83" i="3" s="1"/>
  <c r="X84" i="3"/>
  <c r="Y84" i="3" s="1"/>
  <c r="X85" i="3"/>
  <c r="Y85" i="3" s="1"/>
  <c r="X86" i="3"/>
  <c r="Y86" i="3" s="1"/>
  <c r="X87" i="3"/>
  <c r="Y87" i="3" s="1"/>
  <c r="X88" i="3"/>
  <c r="Y88" i="3" s="1"/>
  <c r="X89" i="3"/>
  <c r="Y89" i="3" s="1"/>
  <c r="X90" i="3"/>
  <c r="Y90" i="3" s="1"/>
  <c r="X91" i="3"/>
  <c r="Y91" i="3" s="1"/>
  <c r="X92" i="3"/>
  <c r="Y92" i="3" s="1"/>
  <c r="X93" i="3"/>
  <c r="Y93" i="3" s="1"/>
  <c r="X94" i="3"/>
  <c r="Y94" i="3" s="1"/>
  <c r="X95" i="3"/>
  <c r="Y95" i="3" s="1"/>
  <c r="X96" i="3"/>
  <c r="Y96" i="3" s="1"/>
  <c r="X97" i="3"/>
  <c r="Y97" i="3" s="1"/>
  <c r="X98" i="3"/>
  <c r="Y98" i="3" s="1"/>
  <c r="X99" i="3"/>
  <c r="Y99" i="3" s="1"/>
  <c r="X100" i="3"/>
  <c r="Y100" i="3" s="1"/>
  <c r="X101" i="3"/>
  <c r="Y101" i="3" s="1"/>
  <c r="X102" i="3"/>
  <c r="Y102" i="3" s="1"/>
  <c r="X103" i="3"/>
  <c r="Y103" i="3" s="1"/>
  <c r="X104" i="3"/>
  <c r="Y104" i="3" s="1"/>
  <c r="X105" i="3"/>
  <c r="Y105" i="3" s="1"/>
  <c r="X106" i="3"/>
  <c r="Y106" i="3" s="1"/>
  <c r="X107" i="3"/>
  <c r="Y107" i="3" s="1"/>
  <c r="X108" i="3"/>
  <c r="Y108" i="3" s="1"/>
  <c r="X109" i="3"/>
  <c r="Y109" i="3" s="1"/>
  <c r="X110" i="3"/>
  <c r="Y110" i="3" s="1"/>
  <c r="X111" i="3"/>
  <c r="Y111" i="3" s="1"/>
  <c r="X112" i="3"/>
  <c r="Y112" i="3" s="1"/>
  <c r="X113" i="3"/>
  <c r="Y113" i="3" s="1"/>
  <c r="X114" i="3"/>
  <c r="Y114" i="3" s="1"/>
  <c r="X115" i="3"/>
  <c r="Y115" i="3" s="1"/>
  <c r="X116" i="3"/>
  <c r="Y116" i="3" s="1"/>
  <c r="X117" i="3"/>
  <c r="Y117" i="3" s="1"/>
  <c r="X118" i="3"/>
  <c r="Y118" i="3" s="1"/>
  <c r="X119" i="3"/>
  <c r="Y119" i="3" s="1"/>
  <c r="X120" i="3"/>
  <c r="Y120" i="3" s="1"/>
  <c r="X121" i="3"/>
  <c r="Y121" i="3" s="1"/>
  <c r="X122" i="3"/>
  <c r="Y122" i="3" s="1"/>
  <c r="X124" i="3"/>
  <c r="Y124" i="3" s="1"/>
  <c r="X125" i="3"/>
  <c r="Y125" i="3" s="1"/>
  <c r="X126" i="3"/>
  <c r="Y126" i="3" s="1"/>
  <c r="X127" i="3"/>
  <c r="Y127" i="3" s="1"/>
  <c r="X128" i="3"/>
  <c r="Y128" i="3" s="1"/>
  <c r="X129" i="3"/>
  <c r="Y129" i="3" s="1"/>
  <c r="X130" i="3"/>
  <c r="Y130" i="3" s="1"/>
  <c r="X131" i="3"/>
  <c r="Y131" i="3" s="1"/>
  <c r="X132" i="3"/>
  <c r="Y132" i="3" s="1"/>
  <c r="X133" i="3"/>
  <c r="Y133" i="3" s="1"/>
  <c r="X134" i="3"/>
  <c r="Y134" i="3" s="1"/>
  <c r="X135" i="3"/>
  <c r="Y135" i="3" s="1"/>
  <c r="X136" i="3"/>
  <c r="Y136" i="3" s="1"/>
  <c r="X137" i="3"/>
  <c r="Y137" i="3" s="1"/>
  <c r="X138" i="3"/>
  <c r="Y138" i="3" s="1"/>
  <c r="X139" i="3"/>
  <c r="Y139" i="3" s="1"/>
  <c r="X140" i="3"/>
  <c r="Y140" i="3" s="1"/>
  <c r="X141" i="3"/>
  <c r="Y141" i="3" s="1"/>
  <c r="X142" i="3"/>
  <c r="Y142" i="3" s="1"/>
  <c r="X143" i="3"/>
  <c r="Y143" i="3" s="1"/>
  <c r="X144" i="3"/>
  <c r="Y144" i="3" s="1"/>
  <c r="X145" i="3"/>
  <c r="Y145" i="3" s="1"/>
  <c r="X146" i="3"/>
  <c r="Y146" i="3" s="1"/>
  <c r="X147" i="3"/>
  <c r="Y147" i="3" s="1"/>
  <c r="X148" i="3"/>
  <c r="Y148" i="3" s="1"/>
  <c r="X149" i="3"/>
  <c r="Y149" i="3" s="1"/>
  <c r="X150" i="3"/>
  <c r="Y150" i="3" s="1"/>
  <c r="X151" i="3"/>
  <c r="Y151" i="3" s="1"/>
  <c r="X152" i="3"/>
  <c r="Y152" i="3" s="1"/>
  <c r="X153" i="3"/>
  <c r="Y153" i="3" s="1"/>
  <c r="X154" i="3"/>
  <c r="Y154" i="3" s="1"/>
  <c r="X155" i="3"/>
  <c r="Y155" i="3" s="1"/>
  <c r="X156" i="3"/>
  <c r="Y156" i="3" s="1"/>
  <c r="X157" i="3"/>
  <c r="Y157" i="3" s="1"/>
  <c r="X158" i="3"/>
  <c r="Y158" i="3" s="1"/>
  <c r="X159" i="3"/>
  <c r="Y159" i="3" s="1"/>
  <c r="X160" i="3"/>
  <c r="Y160" i="3" s="1"/>
  <c r="X161" i="3"/>
  <c r="Y161" i="3" s="1"/>
  <c r="X162" i="3"/>
  <c r="Y162" i="3" s="1"/>
  <c r="X163" i="3"/>
  <c r="Y163" i="3" s="1"/>
  <c r="X164" i="3"/>
  <c r="Y164" i="3" s="1"/>
  <c r="X165" i="3"/>
  <c r="Y165" i="3" s="1"/>
  <c r="X166" i="3"/>
  <c r="Y166" i="3" s="1"/>
  <c r="X167" i="3"/>
  <c r="Y167" i="3" s="1"/>
  <c r="X168" i="3"/>
  <c r="Y168" i="3" s="1"/>
  <c r="X169" i="3"/>
  <c r="Y169" i="3" s="1"/>
  <c r="X170" i="3"/>
  <c r="Y170" i="3" s="1"/>
  <c r="X171" i="3"/>
  <c r="Y171" i="3" s="1"/>
  <c r="X172" i="3"/>
  <c r="Y172" i="3" s="1"/>
  <c r="X173" i="3"/>
  <c r="Y173" i="3" s="1"/>
  <c r="X174" i="3"/>
  <c r="Y174" i="3" s="1"/>
  <c r="X175" i="3"/>
  <c r="Y175" i="3" s="1"/>
  <c r="X176" i="3"/>
  <c r="Y176" i="3" s="1"/>
  <c r="X177" i="3"/>
  <c r="Y177" i="3" s="1"/>
  <c r="X178" i="3"/>
  <c r="Y178" i="3" s="1"/>
  <c r="X179" i="3"/>
  <c r="Y179" i="3" s="1"/>
  <c r="X180" i="3"/>
  <c r="Y180" i="3" s="1"/>
  <c r="X181" i="3"/>
  <c r="Y181" i="3" s="1"/>
  <c r="X182" i="3"/>
  <c r="Y182" i="3" s="1"/>
  <c r="X183" i="3"/>
  <c r="Y183" i="3" s="1"/>
  <c r="X184" i="3"/>
  <c r="Y184" i="3" s="1"/>
  <c r="X185" i="3"/>
  <c r="Y185" i="3" s="1"/>
  <c r="X186" i="3"/>
  <c r="Y186" i="3" s="1"/>
  <c r="X187" i="3"/>
  <c r="Y187" i="3" s="1"/>
  <c r="X188" i="3"/>
  <c r="Y188" i="3" s="1"/>
  <c r="X189" i="3"/>
  <c r="Y189" i="3" s="1"/>
  <c r="X190" i="3"/>
  <c r="Y190" i="3" s="1"/>
  <c r="X191" i="3"/>
  <c r="Y191" i="3" s="1"/>
  <c r="X192" i="3"/>
  <c r="Y192" i="3" s="1"/>
  <c r="X195" i="3"/>
  <c r="Y195" i="3" s="1"/>
  <c r="X196" i="3"/>
  <c r="Y196" i="3" s="1"/>
  <c r="X197" i="3"/>
  <c r="Y197" i="3" s="1"/>
  <c r="X198" i="3"/>
  <c r="Y198" i="3" s="1"/>
  <c r="X199" i="3"/>
  <c r="Y199" i="3" s="1"/>
  <c r="X201" i="3"/>
  <c r="Y201" i="3" s="1"/>
  <c r="X202" i="3"/>
  <c r="Y202" i="3" s="1"/>
  <c r="X203" i="3"/>
  <c r="Y203" i="3" s="1"/>
  <c r="X204" i="3"/>
  <c r="Y204" i="3" s="1"/>
  <c r="X205" i="3"/>
  <c r="Y205" i="3" s="1"/>
  <c r="X206" i="3"/>
  <c r="Y206" i="3" s="1"/>
  <c r="X207" i="3"/>
  <c r="Y207" i="3" s="1"/>
  <c r="X208" i="3"/>
  <c r="Y208" i="3" s="1"/>
  <c r="X209" i="3"/>
  <c r="Y209" i="3" s="1"/>
  <c r="X210" i="3"/>
  <c r="Y210" i="3" s="1"/>
  <c r="X211" i="3"/>
  <c r="Y211" i="3" s="1"/>
  <c r="X212" i="3"/>
  <c r="Y212" i="3" s="1"/>
  <c r="X213" i="3"/>
  <c r="Y213" i="3" s="1"/>
  <c r="X214" i="3"/>
  <c r="Y214" i="3" s="1"/>
  <c r="X215" i="3"/>
  <c r="Y215" i="3" s="1"/>
  <c r="X216" i="3"/>
  <c r="Y216" i="3" s="1"/>
  <c r="X217" i="3"/>
  <c r="Y217" i="3" s="1"/>
  <c r="X218" i="3"/>
  <c r="Y218" i="3" s="1"/>
  <c r="X219" i="3"/>
  <c r="Y219" i="3" s="1"/>
  <c r="X220" i="3"/>
  <c r="Y220" i="3" s="1"/>
  <c r="X221" i="3"/>
  <c r="Y221" i="3" s="1"/>
  <c r="X222" i="3"/>
  <c r="Y222" i="3" s="1"/>
  <c r="X223" i="3"/>
  <c r="Y223" i="3" s="1"/>
  <c r="X224" i="3"/>
  <c r="Y224" i="3" s="1"/>
  <c r="X225" i="3"/>
  <c r="Y225" i="3" s="1"/>
  <c r="X226" i="3"/>
  <c r="Y226" i="3" s="1"/>
  <c r="X227" i="3"/>
  <c r="Y227" i="3" s="1"/>
  <c r="X228" i="3"/>
  <c r="Y228" i="3" s="1"/>
  <c r="X229" i="3"/>
  <c r="Y229" i="3" s="1"/>
  <c r="X230" i="3"/>
  <c r="Y230" i="3" s="1"/>
  <c r="X231" i="3"/>
  <c r="Y231" i="3" s="1"/>
  <c r="X232" i="3"/>
  <c r="Y232" i="3" s="1"/>
  <c r="X233" i="3"/>
  <c r="Y233" i="3" s="1"/>
  <c r="X234" i="3"/>
  <c r="Y234" i="3" s="1"/>
  <c r="X235" i="3"/>
  <c r="Y235" i="3" s="1"/>
  <c r="X236" i="3"/>
  <c r="Y236" i="3" s="1"/>
  <c r="X237" i="3"/>
  <c r="Y237" i="3" s="1"/>
  <c r="X238" i="3"/>
  <c r="Y238" i="3" s="1"/>
  <c r="X239" i="3"/>
  <c r="Y239" i="3" s="1"/>
  <c r="X240" i="3"/>
  <c r="Y240" i="3" s="1"/>
  <c r="X241" i="3"/>
  <c r="Y241" i="3" s="1"/>
  <c r="X242" i="3"/>
  <c r="Y242" i="3" s="1"/>
  <c r="X243" i="3"/>
  <c r="Y243" i="3" s="1"/>
  <c r="X244" i="3"/>
  <c r="Y244" i="3" s="1"/>
  <c r="X245" i="3"/>
  <c r="Y245" i="3" s="1"/>
  <c r="X246" i="3"/>
  <c r="Y246" i="3" s="1"/>
  <c r="X247" i="3"/>
  <c r="Y247" i="3" s="1"/>
  <c r="X248" i="3"/>
  <c r="Y248" i="3" s="1"/>
  <c r="X249" i="3"/>
  <c r="Y249" i="3" s="1"/>
  <c r="X250" i="3"/>
  <c r="Y250" i="3" s="1"/>
  <c r="X251" i="3"/>
  <c r="Y251" i="3" s="1"/>
  <c r="X252" i="3"/>
  <c r="Y252" i="3" s="1"/>
  <c r="X253" i="3"/>
  <c r="Y253" i="3" s="1"/>
  <c r="X254" i="3"/>
  <c r="Y254" i="3" s="1"/>
  <c r="X255" i="3"/>
  <c r="Y255" i="3" s="1"/>
  <c r="X256" i="3"/>
  <c r="Y256" i="3" s="1"/>
  <c r="X257" i="3"/>
  <c r="Y257" i="3" s="1"/>
  <c r="X258" i="3"/>
  <c r="Y258" i="3" s="1"/>
  <c r="X259" i="3"/>
  <c r="Y259" i="3" s="1"/>
  <c r="X260" i="3"/>
  <c r="Y260" i="3" s="1"/>
  <c r="X261" i="3"/>
  <c r="Y261" i="3" s="1"/>
  <c r="X262" i="3"/>
  <c r="Y262" i="3" s="1"/>
  <c r="X263" i="3"/>
  <c r="Y263" i="3" s="1"/>
  <c r="X264" i="3"/>
  <c r="Y264" i="3" s="1"/>
  <c r="X265" i="3"/>
  <c r="Y265" i="3" s="1"/>
  <c r="X266" i="3"/>
  <c r="Y266" i="3" s="1"/>
  <c r="X267" i="3"/>
  <c r="Y267" i="3" s="1"/>
  <c r="X268" i="3"/>
  <c r="Y268" i="3" s="1"/>
  <c r="X269" i="3"/>
  <c r="Y269" i="3" s="1"/>
  <c r="X270" i="3"/>
  <c r="Y270" i="3" s="1"/>
  <c r="X271" i="3"/>
  <c r="Y271" i="3" s="1"/>
  <c r="X272" i="3"/>
  <c r="Y272" i="3" s="1"/>
  <c r="X273" i="3"/>
  <c r="Y273" i="3" s="1"/>
  <c r="X274" i="3"/>
  <c r="Y274" i="3" s="1"/>
  <c r="X275" i="3"/>
  <c r="Y275" i="3" s="1"/>
  <c r="X278" i="3"/>
  <c r="Y278" i="3" s="1"/>
  <c r="X279" i="3"/>
  <c r="Y279" i="3" s="1"/>
  <c r="X280" i="3"/>
  <c r="Y280" i="3" s="1"/>
  <c r="X281" i="3"/>
  <c r="Y281" i="3" s="1"/>
  <c r="X282" i="3"/>
  <c r="Y282" i="3" s="1"/>
  <c r="X283" i="3"/>
  <c r="Y283" i="3" s="1"/>
  <c r="X284" i="3"/>
  <c r="Y284" i="3" s="1"/>
  <c r="X285" i="3"/>
  <c r="Y285" i="3" s="1"/>
  <c r="X286" i="3"/>
  <c r="Y286" i="3" s="1"/>
  <c r="X287" i="3"/>
  <c r="Y287" i="3" s="1"/>
  <c r="X288" i="3"/>
  <c r="Y288" i="3" s="1"/>
  <c r="X290" i="3"/>
  <c r="Y290" i="3" s="1"/>
  <c r="X291" i="3"/>
  <c r="Y291" i="3" s="1"/>
  <c r="X292" i="3"/>
  <c r="Y292" i="3" s="1"/>
  <c r="X293" i="3"/>
  <c r="Y293" i="3" s="1"/>
  <c r="X294" i="3"/>
  <c r="Y294" i="3" s="1"/>
  <c r="X11" i="3"/>
  <c r="Y11" i="3" s="1"/>
  <c r="U12" i="3" l="1"/>
  <c r="V12" i="3" s="1"/>
  <c r="U13" i="3"/>
  <c r="V13" i="3" s="1"/>
  <c r="U14" i="3"/>
  <c r="V14" i="3" s="1"/>
  <c r="U15" i="3"/>
  <c r="V15" i="3" s="1"/>
  <c r="U16" i="3"/>
  <c r="V16" i="3" s="1"/>
  <c r="U17" i="3"/>
  <c r="V17" i="3" s="1"/>
  <c r="U18" i="3"/>
  <c r="V18" i="3" s="1"/>
  <c r="U19" i="3"/>
  <c r="V19" i="3" s="1"/>
  <c r="U20" i="3"/>
  <c r="V20" i="3" s="1"/>
  <c r="U21" i="3"/>
  <c r="V21" i="3" s="1"/>
  <c r="U22" i="3"/>
  <c r="V22" i="3" s="1"/>
  <c r="U23" i="3"/>
  <c r="V23" i="3" s="1"/>
  <c r="U24" i="3"/>
  <c r="V24" i="3" s="1"/>
  <c r="U25" i="3"/>
  <c r="V25" i="3" s="1"/>
  <c r="U26" i="3"/>
  <c r="V26" i="3" s="1"/>
  <c r="U27" i="3"/>
  <c r="V27" i="3" s="1"/>
  <c r="U28" i="3"/>
  <c r="V28" i="3" s="1"/>
  <c r="U29" i="3"/>
  <c r="V29" i="3" s="1"/>
  <c r="U30" i="3"/>
  <c r="V30" i="3" s="1"/>
  <c r="U31" i="3"/>
  <c r="V31" i="3" s="1"/>
  <c r="U32" i="3"/>
  <c r="V32" i="3" s="1"/>
  <c r="U33" i="3"/>
  <c r="V33" i="3" s="1"/>
  <c r="U34" i="3"/>
  <c r="V34" i="3" s="1"/>
  <c r="U35" i="3"/>
  <c r="V35" i="3" s="1"/>
  <c r="U36" i="3"/>
  <c r="V36" i="3" s="1"/>
  <c r="U37" i="3"/>
  <c r="V37" i="3" s="1"/>
  <c r="U38" i="3"/>
  <c r="V38" i="3" s="1"/>
  <c r="U39" i="3"/>
  <c r="V39" i="3" s="1"/>
  <c r="U40" i="3"/>
  <c r="V40" i="3" s="1"/>
  <c r="U41" i="3"/>
  <c r="V41" i="3" s="1"/>
  <c r="U42" i="3"/>
  <c r="V42" i="3" s="1"/>
  <c r="U43" i="3"/>
  <c r="V43" i="3" s="1"/>
  <c r="U44" i="3"/>
  <c r="V44" i="3" s="1"/>
  <c r="U45" i="3"/>
  <c r="V45" i="3" s="1"/>
  <c r="U46" i="3"/>
  <c r="V46" i="3" s="1"/>
  <c r="U47" i="3"/>
  <c r="V47" i="3" s="1"/>
  <c r="U48" i="3"/>
  <c r="V48" i="3" s="1"/>
  <c r="U49" i="3"/>
  <c r="V49" i="3" s="1"/>
  <c r="U50" i="3"/>
  <c r="V50" i="3" s="1"/>
  <c r="U51" i="3"/>
  <c r="V51" i="3" s="1"/>
  <c r="U52" i="3"/>
  <c r="V52" i="3" s="1"/>
  <c r="U53" i="3"/>
  <c r="V53" i="3" s="1"/>
  <c r="U54" i="3"/>
  <c r="V54" i="3" s="1"/>
  <c r="U55" i="3"/>
  <c r="V55" i="3" s="1"/>
  <c r="U56" i="3"/>
  <c r="V56" i="3" s="1"/>
  <c r="U57" i="3"/>
  <c r="V57" i="3" s="1"/>
  <c r="U58" i="3"/>
  <c r="V58" i="3" s="1"/>
  <c r="U59" i="3"/>
  <c r="V59" i="3" s="1"/>
  <c r="U60" i="3"/>
  <c r="V60" i="3" s="1"/>
  <c r="U61" i="3"/>
  <c r="V61" i="3" s="1"/>
  <c r="U62" i="3"/>
  <c r="V62" i="3" s="1"/>
  <c r="U63" i="3"/>
  <c r="V63" i="3" s="1"/>
  <c r="U64" i="3"/>
  <c r="V64" i="3" s="1"/>
  <c r="U65" i="3"/>
  <c r="V65" i="3" s="1"/>
  <c r="U66" i="3"/>
  <c r="V66" i="3" s="1"/>
  <c r="U67" i="3"/>
  <c r="V67" i="3" s="1"/>
  <c r="U68" i="3"/>
  <c r="V68" i="3" s="1"/>
  <c r="U69" i="3"/>
  <c r="V69" i="3" s="1"/>
  <c r="U70" i="3"/>
  <c r="V70" i="3" s="1"/>
  <c r="U71" i="3"/>
  <c r="V71" i="3" s="1"/>
  <c r="U72" i="3"/>
  <c r="V72" i="3" s="1"/>
  <c r="U73" i="3"/>
  <c r="V73" i="3" s="1"/>
  <c r="U74" i="3"/>
  <c r="V74" i="3" s="1"/>
  <c r="U75" i="3"/>
  <c r="V75" i="3" s="1"/>
  <c r="U76" i="3"/>
  <c r="V76" i="3" s="1"/>
  <c r="U77" i="3"/>
  <c r="V77" i="3" s="1"/>
  <c r="U78" i="3"/>
  <c r="V78" i="3" s="1"/>
  <c r="U79" i="3"/>
  <c r="V79" i="3" s="1"/>
  <c r="U80" i="3"/>
  <c r="V80" i="3" s="1"/>
  <c r="U81" i="3"/>
  <c r="V81" i="3" s="1"/>
  <c r="U82" i="3"/>
  <c r="V82" i="3" s="1"/>
  <c r="U83" i="3"/>
  <c r="V83" i="3" s="1"/>
  <c r="U84" i="3"/>
  <c r="V84" i="3" s="1"/>
  <c r="U85" i="3"/>
  <c r="V85" i="3" s="1"/>
  <c r="U86" i="3"/>
  <c r="V86" i="3" s="1"/>
  <c r="U87" i="3"/>
  <c r="V87" i="3" s="1"/>
  <c r="U88" i="3"/>
  <c r="V88" i="3" s="1"/>
  <c r="U89" i="3"/>
  <c r="V89" i="3" s="1"/>
  <c r="U90" i="3"/>
  <c r="V90" i="3" s="1"/>
  <c r="U91" i="3"/>
  <c r="V91" i="3" s="1"/>
  <c r="U92" i="3"/>
  <c r="V92" i="3" s="1"/>
  <c r="U93" i="3"/>
  <c r="V93" i="3" s="1"/>
  <c r="U94" i="3"/>
  <c r="V94" i="3" s="1"/>
  <c r="U95" i="3"/>
  <c r="V95" i="3" s="1"/>
  <c r="U96" i="3"/>
  <c r="V96" i="3" s="1"/>
  <c r="U97" i="3"/>
  <c r="V97" i="3" s="1"/>
  <c r="U98" i="3"/>
  <c r="V98" i="3" s="1"/>
  <c r="U99" i="3"/>
  <c r="V99" i="3" s="1"/>
  <c r="U100" i="3"/>
  <c r="V100" i="3" s="1"/>
  <c r="U101" i="3"/>
  <c r="V101" i="3" s="1"/>
  <c r="U102" i="3"/>
  <c r="V102" i="3" s="1"/>
  <c r="U103" i="3"/>
  <c r="V103" i="3" s="1"/>
  <c r="U104" i="3"/>
  <c r="V104" i="3" s="1"/>
  <c r="U105" i="3"/>
  <c r="V105" i="3" s="1"/>
  <c r="U106" i="3"/>
  <c r="V106" i="3" s="1"/>
  <c r="U107" i="3"/>
  <c r="V107" i="3" s="1"/>
  <c r="U108" i="3"/>
  <c r="V108" i="3" s="1"/>
  <c r="U109" i="3"/>
  <c r="V109" i="3" s="1"/>
  <c r="U110" i="3"/>
  <c r="V110" i="3" s="1"/>
  <c r="U111" i="3"/>
  <c r="V111" i="3" s="1"/>
  <c r="U112" i="3"/>
  <c r="V112" i="3" s="1"/>
  <c r="U113" i="3"/>
  <c r="V113" i="3" s="1"/>
  <c r="U114" i="3"/>
  <c r="V114" i="3" s="1"/>
  <c r="U115" i="3"/>
  <c r="V115" i="3" s="1"/>
  <c r="U116" i="3"/>
  <c r="V116" i="3" s="1"/>
  <c r="U117" i="3"/>
  <c r="V117" i="3" s="1"/>
  <c r="U118" i="3"/>
  <c r="V118" i="3" s="1"/>
  <c r="U119" i="3"/>
  <c r="V119" i="3" s="1"/>
  <c r="U120" i="3"/>
  <c r="V120" i="3" s="1"/>
  <c r="U121" i="3"/>
  <c r="V121" i="3" s="1"/>
  <c r="U122" i="3"/>
  <c r="V122" i="3" s="1"/>
  <c r="U124" i="3"/>
  <c r="V124" i="3" s="1"/>
  <c r="U125" i="3"/>
  <c r="V125" i="3" s="1"/>
  <c r="U126" i="3"/>
  <c r="V126" i="3" s="1"/>
  <c r="U127" i="3"/>
  <c r="V127" i="3" s="1"/>
  <c r="U128" i="3"/>
  <c r="V128" i="3" s="1"/>
  <c r="U129" i="3"/>
  <c r="V129" i="3" s="1"/>
  <c r="U130" i="3"/>
  <c r="V130" i="3" s="1"/>
  <c r="U131" i="3"/>
  <c r="V131" i="3" s="1"/>
  <c r="U132" i="3"/>
  <c r="V132" i="3" s="1"/>
  <c r="U133" i="3"/>
  <c r="V133" i="3" s="1"/>
  <c r="U134" i="3"/>
  <c r="V134" i="3" s="1"/>
  <c r="U135" i="3"/>
  <c r="V135" i="3" s="1"/>
  <c r="U136" i="3"/>
  <c r="V136" i="3" s="1"/>
  <c r="U139" i="3"/>
  <c r="V139" i="3" s="1"/>
  <c r="U140" i="3"/>
  <c r="V140" i="3" s="1"/>
  <c r="U141" i="3"/>
  <c r="V141" i="3" s="1"/>
  <c r="U142" i="3"/>
  <c r="V142" i="3" s="1"/>
  <c r="U143" i="3"/>
  <c r="V143" i="3" s="1"/>
  <c r="U144" i="3"/>
  <c r="V144" i="3" s="1"/>
  <c r="U145" i="3"/>
  <c r="V145" i="3" s="1"/>
  <c r="U146" i="3"/>
  <c r="V146" i="3" s="1"/>
  <c r="U147" i="3"/>
  <c r="V147" i="3" s="1"/>
  <c r="U148" i="3"/>
  <c r="V148" i="3" s="1"/>
  <c r="U149" i="3"/>
  <c r="V149" i="3" s="1"/>
  <c r="U150" i="3"/>
  <c r="V150" i="3" s="1"/>
  <c r="U151" i="3"/>
  <c r="V151" i="3" s="1"/>
  <c r="U152" i="3"/>
  <c r="V152" i="3" s="1"/>
  <c r="U153" i="3"/>
  <c r="V153" i="3" s="1"/>
  <c r="U154" i="3"/>
  <c r="V154" i="3" s="1"/>
  <c r="U155" i="3"/>
  <c r="V155" i="3" s="1"/>
  <c r="U156" i="3"/>
  <c r="V156" i="3" s="1"/>
  <c r="U157" i="3"/>
  <c r="V157" i="3" s="1"/>
  <c r="U158" i="3"/>
  <c r="V158" i="3" s="1"/>
  <c r="U159" i="3"/>
  <c r="V159" i="3" s="1"/>
  <c r="U160" i="3"/>
  <c r="V160" i="3" s="1"/>
  <c r="U161" i="3"/>
  <c r="V161" i="3" s="1"/>
  <c r="U162" i="3"/>
  <c r="V162" i="3" s="1"/>
  <c r="U163" i="3"/>
  <c r="V163" i="3" s="1"/>
  <c r="U164" i="3"/>
  <c r="V164" i="3" s="1"/>
  <c r="U165" i="3"/>
  <c r="V165" i="3" s="1"/>
  <c r="U166" i="3"/>
  <c r="V166" i="3" s="1"/>
  <c r="U167" i="3"/>
  <c r="V167" i="3" s="1"/>
  <c r="U168" i="3"/>
  <c r="V168" i="3" s="1"/>
  <c r="U169" i="3"/>
  <c r="V169" i="3" s="1"/>
  <c r="U170" i="3"/>
  <c r="V170" i="3" s="1"/>
  <c r="U171" i="3"/>
  <c r="V171" i="3" s="1"/>
  <c r="U172" i="3"/>
  <c r="V172" i="3" s="1"/>
  <c r="U173" i="3"/>
  <c r="V173" i="3" s="1"/>
  <c r="U174" i="3"/>
  <c r="V174" i="3" s="1"/>
  <c r="U175" i="3"/>
  <c r="V175" i="3" s="1"/>
  <c r="U176" i="3"/>
  <c r="V176" i="3" s="1"/>
  <c r="U177" i="3"/>
  <c r="V177" i="3" s="1"/>
  <c r="U178" i="3"/>
  <c r="V178" i="3" s="1"/>
  <c r="U179" i="3"/>
  <c r="V179" i="3" s="1"/>
  <c r="U180" i="3"/>
  <c r="V180" i="3" s="1"/>
  <c r="U181" i="3"/>
  <c r="V181" i="3" s="1"/>
  <c r="U182" i="3"/>
  <c r="V182" i="3" s="1"/>
  <c r="U183" i="3"/>
  <c r="V183" i="3" s="1"/>
  <c r="U184" i="3"/>
  <c r="V184" i="3" s="1"/>
  <c r="U185" i="3"/>
  <c r="V185" i="3" s="1"/>
  <c r="U186" i="3"/>
  <c r="V186" i="3" s="1"/>
  <c r="U187" i="3"/>
  <c r="V187" i="3" s="1"/>
  <c r="U188" i="3"/>
  <c r="V188" i="3" s="1"/>
  <c r="U189" i="3"/>
  <c r="V189" i="3" s="1"/>
  <c r="U190" i="3"/>
  <c r="V190" i="3" s="1"/>
  <c r="U191" i="3"/>
  <c r="V191" i="3" s="1"/>
  <c r="U192" i="3"/>
  <c r="V192" i="3" s="1"/>
  <c r="U195" i="3"/>
  <c r="V195" i="3" s="1"/>
  <c r="U196" i="3"/>
  <c r="V196" i="3" s="1"/>
  <c r="U197" i="3"/>
  <c r="V197" i="3" s="1"/>
  <c r="U198" i="3"/>
  <c r="V198" i="3" s="1"/>
  <c r="U199" i="3"/>
  <c r="V199" i="3" s="1"/>
  <c r="U201" i="3"/>
  <c r="V201" i="3" s="1"/>
  <c r="U202" i="3"/>
  <c r="V202" i="3" s="1"/>
  <c r="U203" i="3"/>
  <c r="V203" i="3" s="1"/>
  <c r="U204" i="3"/>
  <c r="V204" i="3" s="1"/>
  <c r="U205" i="3"/>
  <c r="V205" i="3" s="1"/>
  <c r="U206" i="3"/>
  <c r="V206" i="3" s="1"/>
  <c r="U207" i="3"/>
  <c r="V207" i="3" s="1"/>
  <c r="U208" i="3"/>
  <c r="V208" i="3" s="1"/>
  <c r="U209" i="3"/>
  <c r="V209" i="3" s="1"/>
  <c r="U210" i="3"/>
  <c r="V210" i="3" s="1"/>
  <c r="U211" i="3"/>
  <c r="V211" i="3" s="1"/>
  <c r="U212" i="3"/>
  <c r="V212" i="3" s="1"/>
  <c r="U213" i="3"/>
  <c r="V213" i="3" s="1"/>
  <c r="U214" i="3"/>
  <c r="V214" i="3" s="1"/>
  <c r="U215" i="3"/>
  <c r="V215" i="3" s="1"/>
  <c r="U216" i="3"/>
  <c r="V216" i="3" s="1"/>
  <c r="U217" i="3"/>
  <c r="V217" i="3" s="1"/>
  <c r="U218" i="3"/>
  <c r="V218" i="3" s="1"/>
  <c r="U219" i="3"/>
  <c r="V219" i="3" s="1"/>
  <c r="U220" i="3"/>
  <c r="V220" i="3" s="1"/>
  <c r="U221" i="3"/>
  <c r="V221" i="3" s="1"/>
  <c r="U222" i="3"/>
  <c r="V222" i="3" s="1"/>
  <c r="U223" i="3"/>
  <c r="V223" i="3" s="1"/>
  <c r="U224" i="3"/>
  <c r="V224" i="3" s="1"/>
  <c r="U225" i="3"/>
  <c r="V225" i="3" s="1"/>
  <c r="U226" i="3"/>
  <c r="V226" i="3" s="1"/>
  <c r="U227" i="3"/>
  <c r="V227" i="3" s="1"/>
  <c r="U228" i="3"/>
  <c r="V228" i="3" s="1"/>
  <c r="U229" i="3"/>
  <c r="V229" i="3" s="1"/>
  <c r="U230" i="3"/>
  <c r="V230" i="3" s="1"/>
  <c r="U231" i="3"/>
  <c r="V231" i="3" s="1"/>
  <c r="U232" i="3"/>
  <c r="V232" i="3" s="1"/>
  <c r="U233" i="3"/>
  <c r="V233" i="3" s="1"/>
  <c r="U234" i="3"/>
  <c r="V234" i="3" s="1"/>
  <c r="U235" i="3"/>
  <c r="V235" i="3" s="1"/>
  <c r="U236" i="3"/>
  <c r="V236" i="3" s="1"/>
  <c r="U237" i="3"/>
  <c r="V237" i="3" s="1"/>
  <c r="U238" i="3"/>
  <c r="V238" i="3" s="1"/>
  <c r="U239" i="3"/>
  <c r="V239" i="3" s="1"/>
  <c r="U240" i="3"/>
  <c r="V240" i="3" s="1"/>
  <c r="U241" i="3"/>
  <c r="V241" i="3" s="1"/>
  <c r="U242" i="3"/>
  <c r="V242" i="3" s="1"/>
  <c r="U243" i="3"/>
  <c r="V243" i="3" s="1"/>
  <c r="U244" i="3"/>
  <c r="V244" i="3" s="1"/>
  <c r="U245" i="3"/>
  <c r="V245" i="3" s="1"/>
  <c r="U246" i="3"/>
  <c r="V246" i="3" s="1"/>
  <c r="U247" i="3"/>
  <c r="V247" i="3" s="1"/>
  <c r="U248" i="3"/>
  <c r="V248" i="3" s="1"/>
  <c r="U249" i="3"/>
  <c r="V249" i="3" s="1"/>
  <c r="U250" i="3"/>
  <c r="V250" i="3" s="1"/>
  <c r="U251" i="3"/>
  <c r="V251" i="3" s="1"/>
  <c r="U252" i="3"/>
  <c r="V252" i="3" s="1"/>
  <c r="U253" i="3"/>
  <c r="V253" i="3" s="1"/>
  <c r="U254" i="3"/>
  <c r="V254" i="3" s="1"/>
  <c r="U255" i="3"/>
  <c r="V255" i="3" s="1"/>
  <c r="U256" i="3"/>
  <c r="V256" i="3" s="1"/>
  <c r="U257" i="3"/>
  <c r="V257" i="3" s="1"/>
  <c r="U258" i="3"/>
  <c r="V258" i="3" s="1"/>
  <c r="U259" i="3"/>
  <c r="V259" i="3" s="1"/>
  <c r="U260" i="3"/>
  <c r="V260" i="3" s="1"/>
  <c r="U261" i="3"/>
  <c r="V261" i="3" s="1"/>
  <c r="U262" i="3"/>
  <c r="V262" i="3" s="1"/>
  <c r="U263" i="3"/>
  <c r="V263" i="3" s="1"/>
  <c r="U264" i="3"/>
  <c r="V264" i="3" s="1"/>
  <c r="U265" i="3"/>
  <c r="V265" i="3" s="1"/>
  <c r="U266" i="3"/>
  <c r="V266" i="3" s="1"/>
  <c r="U267" i="3"/>
  <c r="V267" i="3" s="1"/>
  <c r="U268" i="3"/>
  <c r="V268" i="3" s="1"/>
  <c r="U269" i="3"/>
  <c r="V269" i="3" s="1"/>
  <c r="U270" i="3"/>
  <c r="V270" i="3" s="1"/>
  <c r="U271" i="3"/>
  <c r="V271" i="3" s="1"/>
  <c r="U272" i="3"/>
  <c r="V272" i="3" s="1"/>
  <c r="U273" i="3"/>
  <c r="V273" i="3" s="1"/>
  <c r="U274" i="3"/>
  <c r="V274" i="3" s="1"/>
  <c r="U275" i="3"/>
  <c r="V275" i="3" s="1"/>
  <c r="U278" i="3"/>
  <c r="V278" i="3" s="1"/>
  <c r="U279" i="3"/>
  <c r="V279" i="3" s="1"/>
  <c r="U280" i="3"/>
  <c r="V280" i="3" s="1"/>
  <c r="U281" i="3"/>
  <c r="V281" i="3" s="1"/>
  <c r="U282" i="3"/>
  <c r="V282" i="3" s="1"/>
  <c r="U283" i="3"/>
  <c r="V283" i="3" s="1"/>
  <c r="U284" i="3"/>
  <c r="V284" i="3" s="1"/>
  <c r="U285" i="3"/>
  <c r="V285" i="3" s="1"/>
  <c r="U286" i="3"/>
  <c r="V286" i="3" s="1"/>
  <c r="U287" i="3"/>
  <c r="V287" i="3" s="1"/>
  <c r="U288" i="3"/>
  <c r="V288" i="3" s="1"/>
  <c r="U290" i="3"/>
  <c r="V290" i="3" s="1"/>
  <c r="U291" i="3"/>
  <c r="V291" i="3" s="1"/>
  <c r="U292" i="3"/>
  <c r="V292" i="3" s="1"/>
  <c r="U293" i="3"/>
  <c r="V293" i="3" s="1"/>
  <c r="U294" i="3"/>
  <c r="V294" i="3" s="1"/>
  <c r="U298" i="3"/>
  <c r="V298" i="3" s="1"/>
  <c r="U341" i="3"/>
  <c r="V341" i="3" s="1"/>
  <c r="U11" i="3"/>
  <c r="V11" i="3" s="1"/>
  <c r="Q12" i="3" l="1"/>
  <c r="R12" i="3" s="1"/>
  <c r="Q13" i="3"/>
  <c r="R13" i="3" s="1"/>
  <c r="Q14" i="3"/>
  <c r="R14" i="3" s="1"/>
  <c r="Q15" i="3"/>
  <c r="R15" i="3" s="1"/>
  <c r="Q16" i="3"/>
  <c r="R16" i="3" s="1"/>
  <c r="Q17" i="3"/>
  <c r="R17" i="3" s="1"/>
  <c r="Q18" i="3"/>
  <c r="R18" i="3" s="1"/>
  <c r="Q19" i="3"/>
  <c r="R19" i="3" s="1"/>
  <c r="Q20" i="3"/>
  <c r="R20" i="3" s="1"/>
  <c r="Q21" i="3"/>
  <c r="R21" i="3" s="1"/>
  <c r="Q22" i="3"/>
  <c r="R22" i="3" s="1"/>
  <c r="Q23" i="3"/>
  <c r="R23" i="3" s="1"/>
  <c r="Q24" i="3"/>
  <c r="R24" i="3" s="1"/>
  <c r="Q25" i="3"/>
  <c r="R25" i="3" s="1"/>
  <c r="Q26" i="3"/>
  <c r="R26" i="3" s="1"/>
  <c r="Q27" i="3"/>
  <c r="R27" i="3" s="1"/>
  <c r="Q28" i="3"/>
  <c r="R28" i="3" s="1"/>
  <c r="Q29" i="3"/>
  <c r="R29" i="3" s="1"/>
  <c r="Q30" i="3"/>
  <c r="R30" i="3" s="1"/>
  <c r="Q31" i="3"/>
  <c r="R31" i="3" s="1"/>
  <c r="Q32" i="3"/>
  <c r="R32" i="3" s="1"/>
  <c r="Q33" i="3"/>
  <c r="R33" i="3" s="1"/>
  <c r="Q34" i="3"/>
  <c r="R34" i="3" s="1"/>
  <c r="Q35" i="3"/>
  <c r="R35" i="3" s="1"/>
  <c r="Q36" i="3"/>
  <c r="R36" i="3" s="1"/>
  <c r="Q37" i="3"/>
  <c r="R37" i="3" s="1"/>
  <c r="Q38" i="3"/>
  <c r="R38" i="3" s="1"/>
  <c r="Q39" i="3"/>
  <c r="R39" i="3" s="1"/>
  <c r="Q40" i="3"/>
  <c r="R40" i="3" s="1"/>
  <c r="Q41" i="3"/>
  <c r="R41" i="3" s="1"/>
  <c r="Q42" i="3"/>
  <c r="R42" i="3" s="1"/>
  <c r="Q43" i="3"/>
  <c r="R43" i="3" s="1"/>
  <c r="Q44" i="3"/>
  <c r="R44" i="3" s="1"/>
  <c r="Q45" i="3"/>
  <c r="R45" i="3" s="1"/>
  <c r="Q46" i="3"/>
  <c r="R46" i="3" s="1"/>
  <c r="Q47" i="3"/>
  <c r="R47" i="3" s="1"/>
  <c r="Q48" i="3"/>
  <c r="R48" i="3" s="1"/>
  <c r="Q49" i="3"/>
  <c r="R49" i="3" s="1"/>
  <c r="Q50" i="3"/>
  <c r="R50" i="3" s="1"/>
  <c r="Q51" i="3"/>
  <c r="R51" i="3" s="1"/>
  <c r="Q52" i="3"/>
  <c r="R52" i="3" s="1"/>
  <c r="Q53" i="3"/>
  <c r="R53" i="3" s="1"/>
  <c r="Q54" i="3"/>
  <c r="R54" i="3" s="1"/>
  <c r="Q55" i="3"/>
  <c r="R55" i="3" s="1"/>
  <c r="Q56" i="3"/>
  <c r="R56" i="3" s="1"/>
  <c r="Q57" i="3"/>
  <c r="R57" i="3" s="1"/>
  <c r="Q58" i="3"/>
  <c r="R58" i="3" s="1"/>
  <c r="Q59" i="3"/>
  <c r="R59" i="3" s="1"/>
  <c r="Q60" i="3"/>
  <c r="R60" i="3" s="1"/>
  <c r="Q61" i="3"/>
  <c r="R61" i="3" s="1"/>
  <c r="Q62" i="3"/>
  <c r="R62" i="3" s="1"/>
  <c r="Q63" i="3"/>
  <c r="R63" i="3" s="1"/>
  <c r="Q64" i="3"/>
  <c r="R64" i="3" s="1"/>
  <c r="Q65" i="3"/>
  <c r="R65" i="3" s="1"/>
  <c r="Q66" i="3"/>
  <c r="R66" i="3" s="1"/>
  <c r="Q67" i="3"/>
  <c r="R67" i="3" s="1"/>
  <c r="Q68" i="3"/>
  <c r="R68" i="3" s="1"/>
  <c r="Q69" i="3"/>
  <c r="R69" i="3" s="1"/>
  <c r="Q70" i="3"/>
  <c r="R70" i="3" s="1"/>
  <c r="Q71" i="3"/>
  <c r="R71" i="3" s="1"/>
  <c r="Q72" i="3"/>
  <c r="R72" i="3" s="1"/>
  <c r="Q73" i="3"/>
  <c r="R73" i="3" s="1"/>
  <c r="Q74" i="3"/>
  <c r="R74" i="3" s="1"/>
  <c r="Q75" i="3"/>
  <c r="R75" i="3" s="1"/>
  <c r="Q76" i="3"/>
  <c r="R76" i="3" s="1"/>
  <c r="Q77" i="3"/>
  <c r="R77" i="3" s="1"/>
  <c r="Q78" i="3"/>
  <c r="R78" i="3" s="1"/>
  <c r="Q79" i="3"/>
  <c r="R79" i="3" s="1"/>
  <c r="Q80" i="3"/>
  <c r="R80" i="3" s="1"/>
  <c r="Q81" i="3"/>
  <c r="R81" i="3" s="1"/>
  <c r="Q82" i="3"/>
  <c r="R82" i="3" s="1"/>
  <c r="Q83" i="3"/>
  <c r="R83" i="3" s="1"/>
  <c r="Q84" i="3"/>
  <c r="R84" i="3" s="1"/>
  <c r="Q85" i="3"/>
  <c r="R85" i="3" s="1"/>
  <c r="Q86" i="3"/>
  <c r="R86" i="3" s="1"/>
  <c r="Q87" i="3"/>
  <c r="R87" i="3" s="1"/>
  <c r="Q88" i="3"/>
  <c r="R88" i="3" s="1"/>
  <c r="Q89" i="3"/>
  <c r="R89" i="3" s="1"/>
  <c r="Q90" i="3"/>
  <c r="R90" i="3" s="1"/>
  <c r="Q91" i="3"/>
  <c r="R91" i="3" s="1"/>
  <c r="Q92" i="3"/>
  <c r="R92" i="3" s="1"/>
  <c r="Q93" i="3"/>
  <c r="R93" i="3" s="1"/>
  <c r="Q94" i="3"/>
  <c r="R94" i="3" s="1"/>
  <c r="Q95" i="3"/>
  <c r="R95" i="3" s="1"/>
  <c r="Q96" i="3"/>
  <c r="R96" i="3" s="1"/>
  <c r="Q97" i="3"/>
  <c r="R97" i="3" s="1"/>
  <c r="Q98" i="3"/>
  <c r="R98" i="3" s="1"/>
  <c r="Q99" i="3"/>
  <c r="R99" i="3" s="1"/>
  <c r="Q100" i="3"/>
  <c r="R100" i="3" s="1"/>
  <c r="Q101" i="3"/>
  <c r="R101" i="3" s="1"/>
  <c r="Q102" i="3"/>
  <c r="R102" i="3" s="1"/>
  <c r="Q103" i="3"/>
  <c r="R103" i="3" s="1"/>
  <c r="Q104" i="3"/>
  <c r="R104" i="3" s="1"/>
  <c r="Q105" i="3"/>
  <c r="R105" i="3" s="1"/>
  <c r="Q106" i="3"/>
  <c r="R106" i="3" s="1"/>
  <c r="Q107" i="3"/>
  <c r="R107" i="3" s="1"/>
  <c r="Q108" i="3"/>
  <c r="R108" i="3" s="1"/>
  <c r="Q109" i="3"/>
  <c r="R109" i="3" s="1"/>
  <c r="Q110" i="3"/>
  <c r="R110" i="3" s="1"/>
  <c r="Q111" i="3"/>
  <c r="R111" i="3" s="1"/>
  <c r="Q112" i="3"/>
  <c r="R112" i="3" s="1"/>
  <c r="Q113" i="3"/>
  <c r="R113" i="3" s="1"/>
  <c r="Q114" i="3"/>
  <c r="R114" i="3" s="1"/>
  <c r="Q115" i="3"/>
  <c r="R115" i="3" s="1"/>
  <c r="Q116" i="3"/>
  <c r="R116" i="3" s="1"/>
  <c r="Q117" i="3"/>
  <c r="R117" i="3" s="1"/>
  <c r="Q118" i="3"/>
  <c r="R118" i="3" s="1"/>
  <c r="Q119" i="3"/>
  <c r="R119" i="3" s="1"/>
  <c r="Q120" i="3"/>
  <c r="R120" i="3" s="1"/>
  <c r="Q121" i="3"/>
  <c r="R121" i="3" s="1"/>
  <c r="Q122" i="3"/>
  <c r="R122" i="3" s="1"/>
  <c r="Q124" i="3"/>
  <c r="R124" i="3" s="1"/>
  <c r="Q125" i="3"/>
  <c r="R125" i="3" s="1"/>
  <c r="Q126" i="3"/>
  <c r="R126" i="3" s="1"/>
  <c r="Q127" i="3"/>
  <c r="R127" i="3" s="1"/>
  <c r="Q128" i="3"/>
  <c r="R128" i="3" s="1"/>
  <c r="Q129" i="3"/>
  <c r="R129" i="3" s="1"/>
  <c r="Q130" i="3"/>
  <c r="R130" i="3" s="1"/>
  <c r="Q131" i="3"/>
  <c r="R131" i="3" s="1"/>
  <c r="Q132" i="3"/>
  <c r="R132" i="3" s="1"/>
  <c r="Q133" i="3"/>
  <c r="R133" i="3" s="1"/>
  <c r="Q134" i="3"/>
  <c r="R134" i="3" s="1"/>
  <c r="Q135" i="3"/>
  <c r="R135" i="3" s="1"/>
  <c r="Q136" i="3"/>
  <c r="R136" i="3" s="1"/>
  <c r="Q139" i="3"/>
  <c r="R139" i="3" s="1"/>
  <c r="Q140" i="3"/>
  <c r="R140" i="3" s="1"/>
  <c r="Q141" i="3"/>
  <c r="R141" i="3" s="1"/>
  <c r="Q142" i="3"/>
  <c r="R142" i="3" s="1"/>
  <c r="Q143" i="3"/>
  <c r="R143" i="3" s="1"/>
  <c r="Q144" i="3"/>
  <c r="R144" i="3" s="1"/>
  <c r="Q145" i="3"/>
  <c r="R145" i="3" s="1"/>
  <c r="Q146" i="3"/>
  <c r="R146" i="3" s="1"/>
  <c r="Q147" i="3"/>
  <c r="R147" i="3" s="1"/>
  <c r="Q148" i="3"/>
  <c r="R148" i="3" s="1"/>
  <c r="Q149" i="3"/>
  <c r="R149" i="3" s="1"/>
  <c r="Q150" i="3"/>
  <c r="R150" i="3" s="1"/>
  <c r="Q151" i="3"/>
  <c r="R151" i="3" s="1"/>
  <c r="Q152" i="3"/>
  <c r="R152" i="3" s="1"/>
  <c r="Q153" i="3"/>
  <c r="R153" i="3" s="1"/>
  <c r="Q154" i="3"/>
  <c r="R154" i="3" s="1"/>
  <c r="Q155" i="3"/>
  <c r="R155" i="3" s="1"/>
  <c r="Q156" i="3"/>
  <c r="R156" i="3" s="1"/>
  <c r="Q157" i="3"/>
  <c r="R157" i="3" s="1"/>
  <c r="Q158" i="3"/>
  <c r="R158" i="3" s="1"/>
  <c r="Q159" i="3"/>
  <c r="R159" i="3" s="1"/>
  <c r="Q160" i="3"/>
  <c r="R160" i="3" s="1"/>
  <c r="Q161" i="3"/>
  <c r="R161" i="3" s="1"/>
  <c r="Q162" i="3"/>
  <c r="R162" i="3" s="1"/>
  <c r="Q163" i="3"/>
  <c r="R163" i="3" s="1"/>
  <c r="Q164" i="3"/>
  <c r="R164" i="3" s="1"/>
  <c r="Q165" i="3"/>
  <c r="R165" i="3" s="1"/>
  <c r="Q166" i="3"/>
  <c r="R166" i="3" s="1"/>
  <c r="Q167" i="3"/>
  <c r="R167" i="3" s="1"/>
  <c r="Q168" i="3"/>
  <c r="R168" i="3" s="1"/>
  <c r="Q169" i="3"/>
  <c r="R169" i="3" s="1"/>
  <c r="Q170" i="3"/>
  <c r="R170" i="3" s="1"/>
  <c r="Q171" i="3"/>
  <c r="R171" i="3" s="1"/>
  <c r="Q172" i="3"/>
  <c r="R172" i="3" s="1"/>
  <c r="Q173" i="3"/>
  <c r="R173" i="3" s="1"/>
  <c r="Q174" i="3"/>
  <c r="R174" i="3" s="1"/>
  <c r="Q175" i="3"/>
  <c r="R175" i="3" s="1"/>
  <c r="Q176" i="3"/>
  <c r="R176" i="3" s="1"/>
  <c r="Q177" i="3"/>
  <c r="R177" i="3" s="1"/>
  <c r="Q178" i="3"/>
  <c r="R178" i="3" s="1"/>
  <c r="Q179" i="3"/>
  <c r="R179" i="3" s="1"/>
  <c r="Q180" i="3"/>
  <c r="R180" i="3" s="1"/>
  <c r="Q181" i="3"/>
  <c r="R181" i="3" s="1"/>
  <c r="Q182" i="3"/>
  <c r="R182" i="3" s="1"/>
  <c r="Q183" i="3"/>
  <c r="R183" i="3" s="1"/>
  <c r="Q184" i="3"/>
  <c r="R184" i="3" s="1"/>
  <c r="Q185" i="3"/>
  <c r="R185" i="3" s="1"/>
  <c r="Q186" i="3"/>
  <c r="R186" i="3" s="1"/>
  <c r="Q187" i="3"/>
  <c r="R187" i="3" s="1"/>
  <c r="Q188" i="3"/>
  <c r="R188" i="3" s="1"/>
  <c r="Q189" i="3"/>
  <c r="R189" i="3" s="1"/>
  <c r="Q190" i="3"/>
  <c r="R190" i="3" s="1"/>
  <c r="Q191" i="3"/>
  <c r="R191" i="3" s="1"/>
  <c r="Q192" i="3"/>
  <c r="R192" i="3" s="1"/>
  <c r="Q195" i="3"/>
  <c r="R195" i="3" s="1"/>
  <c r="Q196" i="3"/>
  <c r="R196" i="3" s="1"/>
  <c r="Q197" i="3"/>
  <c r="R197" i="3" s="1"/>
  <c r="Q198" i="3"/>
  <c r="R198" i="3" s="1"/>
  <c r="Q199" i="3"/>
  <c r="R199" i="3" s="1"/>
  <c r="Q201" i="3"/>
  <c r="R201" i="3" s="1"/>
  <c r="Q202" i="3"/>
  <c r="R202" i="3" s="1"/>
  <c r="Q203" i="3"/>
  <c r="R203" i="3" s="1"/>
  <c r="Q204" i="3"/>
  <c r="R204" i="3" s="1"/>
  <c r="Q205" i="3"/>
  <c r="R205" i="3" s="1"/>
  <c r="Q206" i="3"/>
  <c r="R206" i="3" s="1"/>
  <c r="Q207" i="3"/>
  <c r="R207" i="3" s="1"/>
  <c r="Q208" i="3"/>
  <c r="R208" i="3" s="1"/>
  <c r="Q209" i="3"/>
  <c r="R209" i="3" s="1"/>
  <c r="Q210" i="3"/>
  <c r="R210" i="3" s="1"/>
  <c r="Q211" i="3"/>
  <c r="R211" i="3" s="1"/>
  <c r="Q212" i="3"/>
  <c r="R212" i="3" s="1"/>
  <c r="Q213" i="3"/>
  <c r="R213" i="3" s="1"/>
  <c r="Q214" i="3"/>
  <c r="R214" i="3" s="1"/>
  <c r="Q215" i="3"/>
  <c r="R215" i="3" s="1"/>
  <c r="Q216" i="3"/>
  <c r="R216" i="3" s="1"/>
  <c r="Q217" i="3"/>
  <c r="R217" i="3" s="1"/>
  <c r="Q218" i="3"/>
  <c r="R218" i="3" s="1"/>
  <c r="Q219" i="3"/>
  <c r="R219" i="3" s="1"/>
  <c r="Q220" i="3"/>
  <c r="R220" i="3" s="1"/>
  <c r="Q221" i="3"/>
  <c r="R221" i="3" s="1"/>
  <c r="Q222" i="3"/>
  <c r="R222" i="3" s="1"/>
  <c r="Q223" i="3"/>
  <c r="R223" i="3" s="1"/>
  <c r="Q224" i="3"/>
  <c r="R224" i="3" s="1"/>
  <c r="Q225" i="3"/>
  <c r="R225" i="3" s="1"/>
  <c r="Q226" i="3"/>
  <c r="R226" i="3" s="1"/>
  <c r="Q227" i="3"/>
  <c r="R227" i="3" s="1"/>
  <c r="Q228" i="3"/>
  <c r="R228" i="3" s="1"/>
  <c r="Q229" i="3"/>
  <c r="R229" i="3" s="1"/>
  <c r="Q230" i="3"/>
  <c r="R230" i="3" s="1"/>
  <c r="Q231" i="3"/>
  <c r="R231" i="3" s="1"/>
  <c r="Q232" i="3"/>
  <c r="R232" i="3" s="1"/>
  <c r="Q233" i="3"/>
  <c r="R233" i="3" s="1"/>
  <c r="Q234" i="3"/>
  <c r="R234" i="3" s="1"/>
  <c r="Q235" i="3"/>
  <c r="R235" i="3" s="1"/>
  <c r="Q236" i="3"/>
  <c r="R236" i="3" s="1"/>
  <c r="Q237" i="3"/>
  <c r="R237" i="3" s="1"/>
  <c r="Q238" i="3"/>
  <c r="R238" i="3" s="1"/>
  <c r="Q239" i="3"/>
  <c r="R239" i="3" s="1"/>
  <c r="Q240" i="3"/>
  <c r="R240" i="3" s="1"/>
  <c r="Q241" i="3"/>
  <c r="R241" i="3" s="1"/>
  <c r="Q242" i="3"/>
  <c r="R242" i="3" s="1"/>
  <c r="Q243" i="3"/>
  <c r="R243" i="3" s="1"/>
  <c r="Q244" i="3"/>
  <c r="R244" i="3" s="1"/>
  <c r="Q245" i="3"/>
  <c r="R245" i="3" s="1"/>
  <c r="Q246" i="3"/>
  <c r="R246" i="3" s="1"/>
  <c r="Q247" i="3"/>
  <c r="R247" i="3" s="1"/>
  <c r="Q248" i="3"/>
  <c r="R248" i="3" s="1"/>
  <c r="Q249" i="3"/>
  <c r="R249" i="3" s="1"/>
  <c r="Q250" i="3"/>
  <c r="R250" i="3" s="1"/>
  <c r="Q251" i="3"/>
  <c r="R251" i="3" s="1"/>
  <c r="Q252" i="3"/>
  <c r="R252" i="3" s="1"/>
  <c r="Q253" i="3"/>
  <c r="R253" i="3" s="1"/>
  <c r="Q254" i="3"/>
  <c r="R254" i="3" s="1"/>
  <c r="Q255" i="3"/>
  <c r="R255" i="3" s="1"/>
  <c r="Q256" i="3"/>
  <c r="R256" i="3" s="1"/>
  <c r="Q257" i="3"/>
  <c r="R257" i="3" s="1"/>
  <c r="Q258" i="3"/>
  <c r="R258" i="3" s="1"/>
  <c r="Q259" i="3"/>
  <c r="R259" i="3" s="1"/>
  <c r="Q260" i="3"/>
  <c r="R260" i="3" s="1"/>
  <c r="Q261" i="3"/>
  <c r="R261" i="3" s="1"/>
  <c r="Q262" i="3"/>
  <c r="R262" i="3" s="1"/>
  <c r="Q263" i="3"/>
  <c r="R263" i="3" s="1"/>
  <c r="Q264" i="3"/>
  <c r="R264" i="3" s="1"/>
  <c r="Q265" i="3"/>
  <c r="R265" i="3" s="1"/>
  <c r="Q266" i="3"/>
  <c r="R266" i="3" s="1"/>
  <c r="Q267" i="3"/>
  <c r="R267" i="3" s="1"/>
  <c r="Q268" i="3"/>
  <c r="R268" i="3" s="1"/>
  <c r="Q269" i="3"/>
  <c r="R269" i="3" s="1"/>
  <c r="Q270" i="3"/>
  <c r="R270" i="3" s="1"/>
  <c r="Q271" i="3"/>
  <c r="R271" i="3" s="1"/>
  <c r="Q272" i="3"/>
  <c r="R272" i="3" s="1"/>
  <c r="Q273" i="3"/>
  <c r="R273" i="3" s="1"/>
  <c r="Q274" i="3"/>
  <c r="R274" i="3" s="1"/>
  <c r="Q275" i="3"/>
  <c r="R275" i="3" s="1"/>
  <c r="Q278" i="3"/>
  <c r="R278" i="3" s="1"/>
  <c r="Q279" i="3"/>
  <c r="R279" i="3" s="1"/>
  <c r="Q280" i="3"/>
  <c r="R280" i="3" s="1"/>
  <c r="Q281" i="3"/>
  <c r="R281" i="3" s="1"/>
  <c r="Q282" i="3"/>
  <c r="R282" i="3" s="1"/>
  <c r="Q283" i="3"/>
  <c r="R283" i="3" s="1"/>
  <c r="Q284" i="3"/>
  <c r="R284" i="3" s="1"/>
  <c r="Q285" i="3"/>
  <c r="R285" i="3" s="1"/>
  <c r="Q286" i="3"/>
  <c r="R286" i="3" s="1"/>
  <c r="Q287" i="3"/>
  <c r="R287" i="3" s="1"/>
  <c r="Q288" i="3"/>
  <c r="R288" i="3" s="1"/>
  <c r="Q290" i="3"/>
  <c r="R290" i="3" s="1"/>
  <c r="Q291" i="3"/>
  <c r="R291" i="3" s="1"/>
  <c r="Q292" i="3"/>
  <c r="R292" i="3" s="1"/>
  <c r="Q293" i="3"/>
  <c r="R293" i="3" s="1"/>
  <c r="Q11" i="3"/>
  <c r="R11" i="3" s="1"/>
  <c r="O75" i="3" l="1"/>
  <c r="P75" i="3" s="1"/>
  <c r="O76" i="3"/>
  <c r="P76" i="3" s="1"/>
  <c r="O77" i="3"/>
  <c r="P77" i="3" s="1"/>
  <c r="O78" i="3"/>
  <c r="P78" i="3" s="1"/>
  <c r="O79" i="3"/>
  <c r="P79" i="3" s="1"/>
  <c r="O80" i="3"/>
  <c r="P80" i="3" s="1"/>
  <c r="O81" i="3"/>
  <c r="P81" i="3" s="1"/>
  <c r="O82" i="3"/>
  <c r="P82" i="3" s="1"/>
  <c r="O83" i="3"/>
  <c r="P83" i="3" s="1"/>
  <c r="O84" i="3"/>
  <c r="P84" i="3" s="1"/>
  <c r="O85" i="3"/>
  <c r="P85" i="3" s="1"/>
  <c r="O86" i="3"/>
  <c r="P86" i="3" s="1"/>
  <c r="O87" i="3"/>
  <c r="P87" i="3" s="1"/>
  <c r="O88" i="3"/>
  <c r="P88" i="3" s="1"/>
  <c r="O89" i="3"/>
  <c r="P89" i="3" s="1"/>
  <c r="O90" i="3"/>
  <c r="P90" i="3" s="1"/>
  <c r="O91" i="3"/>
  <c r="P91" i="3" s="1"/>
  <c r="O92" i="3"/>
  <c r="P92" i="3" s="1"/>
  <c r="O93" i="3"/>
  <c r="P93" i="3" s="1"/>
  <c r="O94" i="3"/>
  <c r="P94" i="3" s="1"/>
  <c r="O95" i="3"/>
  <c r="P95" i="3" s="1"/>
  <c r="O96" i="3"/>
  <c r="P96" i="3" s="1"/>
  <c r="O97" i="3"/>
  <c r="P97" i="3" s="1"/>
  <c r="O98" i="3"/>
  <c r="P98" i="3" s="1"/>
  <c r="O99" i="3"/>
  <c r="P99" i="3" s="1"/>
  <c r="O100" i="3"/>
  <c r="P100" i="3" s="1"/>
  <c r="O101" i="3"/>
  <c r="P101" i="3" s="1"/>
  <c r="O102" i="3"/>
  <c r="P102" i="3" s="1"/>
  <c r="O103" i="3"/>
  <c r="P103" i="3" s="1"/>
  <c r="O104" i="3"/>
  <c r="P104" i="3" s="1"/>
  <c r="O105" i="3"/>
  <c r="P105" i="3" s="1"/>
  <c r="O106" i="3"/>
  <c r="P106" i="3" s="1"/>
  <c r="O107" i="3"/>
  <c r="P107" i="3" s="1"/>
  <c r="O108" i="3"/>
  <c r="P108" i="3" s="1"/>
  <c r="O109" i="3"/>
  <c r="P109" i="3" s="1"/>
  <c r="O110" i="3"/>
  <c r="P110" i="3" s="1"/>
  <c r="O111" i="3"/>
  <c r="P111" i="3" s="1"/>
  <c r="O112" i="3"/>
  <c r="P112" i="3" s="1"/>
  <c r="O113" i="3"/>
  <c r="P113" i="3" s="1"/>
  <c r="O114" i="3"/>
  <c r="P114" i="3" s="1"/>
  <c r="O115" i="3"/>
  <c r="P115" i="3" s="1"/>
  <c r="O116" i="3"/>
  <c r="P116" i="3" s="1"/>
  <c r="O117" i="3"/>
  <c r="P117" i="3" s="1"/>
  <c r="O118" i="3"/>
  <c r="P118" i="3" s="1"/>
  <c r="O119" i="3"/>
  <c r="P119" i="3" s="1"/>
  <c r="O120" i="3"/>
  <c r="P120" i="3" s="1"/>
  <c r="O121" i="3"/>
  <c r="P121" i="3" s="1"/>
  <c r="O122" i="3"/>
  <c r="P122" i="3" s="1"/>
  <c r="O124" i="3"/>
  <c r="P124" i="3" s="1"/>
  <c r="O125" i="3"/>
  <c r="P125" i="3" s="1"/>
  <c r="O126" i="3"/>
  <c r="P126" i="3" s="1"/>
  <c r="O127" i="3"/>
  <c r="P127" i="3" s="1"/>
  <c r="O128" i="3"/>
  <c r="P128" i="3" s="1"/>
  <c r="O129" i="3"/>
  <c r="P129" i="3" s="1"/>
  <c r="O130" i="3"/>
  <c r="P130" i="3" s="1"/>
  <c r="O131" i="3"/>
  <c r="P131" i="3" s="1"/>
  <c r="O132" i="3"/>
  <c r="P132" i="3" s="1"/>
  <c r="O133" i="3"/>
  <c r="P133" i="3" s="1"/>
  <c r="O134" i="3"/>
  <c r="P134" i="3" s="1"/>
  <c r="O135" i="3"/>
  <c r="P135" i="3" s="1"/>
  <c r="O136" i="3"/>
  <c r="P136" i="3" s="1"/>
  <c r="O139" i="3"/>
  <c r="P139" i="3" s="1"/>
  <c r="O140" i="3"/>
  <c r="P140" i="3" s="1"/>
  <c r="O141" i="3"/>
  <c r="P141" i="3" s="1"/>
  <c r="O142" i="3"/>
  <c r="P142" i="3" s="1"/>
  <c r="O143" i="3"/>
  <c r="P143" i="3" s="1"/>
  <c r="O144" i="3"/>
  <c r="P144" i="3" s="1"/>
  <c r="O145" i="3"/>
  <c r="P145" i="3" s="1"/>
  <c r="O146" i="3"/>
  <c r="P146" i="3" s="1"/>
  <c r="O147" i="3"/>
  <c r="P147" i="3" s="1"/>
  <c r="O148" i="3"/>
  <c r="P148" i="3" s="1"/>
  <c r="O149" i="3"/>
  <c r="P149" i="3" s="1"/>
  <c r="O150" i="3"/>
  <c r="P150" i="3" s="1"/>
  <c r="O151" i="3"/>
  <c r="P151" i="3" s="1"/>
  <c r="O152" i="3"/>
  <c r="P152" i="3" s="1"/>
  <c r="O153" i="3"/>
  <c r="P153" i="3" s="1"/>
  <c r="O154" i="3"/>
  <c r="P154" i="3" s="1"/>
  <c r="O155" i="3"/>
  <c r="P155" i="3" s="1"/>
  <c r="O156" i="3"/>
  <c r="P156" i="3" s="1"/>
  <c r="O157" i="3"/>
  <c r="P157" i="3" s="1"/>
  <c r="O158" i="3"/>
  <c r="P158" i="3" s="1"/>
  <c r="O159" i="3"/>
  <c r="P159" i="3" s="1"/>
  <c r="O160" i="3"/>
  <c r="P160" i="3" s="1"/>
  <c r="O161" i="3"/>
  <c r="P161" i="3" s="1"/>
  <c r="O162" i="3"/>
  <c r="P162" i="3" s="1"/>
  <c r="O163" i="3"/>
  <c r="P163" i="3" s="1"/>
  <c r="O164" i="3"/>
  <c r="P164" i="3" s="1"/>
  <c r="O165" i="3"/>
  <c r="P165" i="3" s="1"/>
  <c r="O166" i="3"/>
  <c r="P166" i="3" s="1"/>
  <c r="O167" i="3"/>
  <c r="P167" i="3" s="1"/>
  <c r="O168" i="3"/>
  <c r="P168" i="3" s="1"/>
  <c r="O169" i="3"/>
  <c r="P169" i="3" s="1"/>
  <c r="O170" i="3"/>
  <c r="P170" i="3" s="1"/>
  <c r="O171" i="3"/>
  <c r="P171" i="3" s="1"/>
  <c r="O172" i="3"/>
  <c r="P172" i="3" s="1"/>
  <c r="O173" i="3"/>
  <c r="P173" i="3" s="1"/>
  <c r="O174" i="3"/>
  <c r="P174" i="3" s="1"/>
  <c r="O175" i="3"/>
  <c r="P175" i="3" s="1"/>
  <c r="O176" i="3"/>
  <c r="P176" i="3" s="1"/>
  <c r="O177" i="3"/>
  <c r="P177" i="3" s="1"/>
  <c r="O178" i="3"/>
  <c r="P178" i="3" s="1"/>
  <c r="O179" i="3"/>
  <c r="P179" i="3" s="1"/>
  <c r="O180" i="3"/>
  <c r="P180" i="3" s="1"/>
  <c r="O181" i="3"/>
  <c r="P181" i="3" s="1"/>
  <c r="O182" i="3"/>
  <c r="P182" i="3" s="1"/>
  <c r="O183" i="3"/>
  <c r="P183" i="3" s="1"/>
  <c r="O184" i="3"/>
  <c r="P184" i="3" s="1"/>
  <c r="O185" i="3"/>
  <c r="P185" i="3" s="1"/>
  <c r="O186" i="3"/>
  <c r="P186" i="3" s="1"/>
  <c r="O187" i="3"/>
  <c r="P187" i="3" s="1"/>
  <c r="O188" i="3"/>
  <c r="P188" i="3" s="1"/>
  <c r="O189" i="3"/>
  <c r="P189" i="3" s="1"/>
  <c r="O190" i="3"/>
  <c r="P190" i="3" s="1"/>
  <c r="O191" i="3"/>
  <c r="P191" i="3" s="1"/>
  <c r="O192" i="3"/>
  <c r="P192" i="3" s="1"/>
  <c r="O195" i="3"/>
  <c r="P195" i="3" s="1"/>
  <c r="O196" i="3"/>
  <c r="P196" i="3" s="1"/>
  <c r="O197" i="3"/>
  <c r="P197" i="3" s="1"/>
  <c r="O198" i="3"/>
  <c r="P198" i="3" s="1"/>
  <c r="O199" i="3"/>
  <c r="P199" i="3" s="1"/>
  <c r="O201" i="3"/>
  <c r="P201" i="3" s="1"/>
  <c r="O202" i="3"/>
  <c r="P202" i="3" s="1"/>
  <c r="O203" i="3"/>
  <c r="P203" i="3" s="1"/>
  <c r="O204" i="3"/>
  <c r="P204" i="3" s="1"/>
  <c r="O205" i="3"/>
  <c r="P205" i="3" s="1"/>
  <c r="O206" i="3"/>
  <c r="P206" i="3" s="1"/>
  <c r="O207" i="3"/>
  <c r="P207" i="3" s="1"/>
  <c r="O208" i="3"/>
  <c r="P208" i="3" s="1"/>
  <c r="O209" i="3"/>
  <c r="P209" i="3" s="1"/>
  <c r="O210" i="3"/>
  <c r="P210" i="3" s="1"/>
  <c r="O211" i="3"/>
  <c r="P211" i="3" s="1"/>
  <c r="O212" i="3"/>
  <c r="P212" i="3" s="1"/>
  <c r="O213" i="3"/>
  <c r="P213" i="3" s="1"/>
  <c r="O214" i="3"/>
  <c r="P214" i="3" s="1"/>
  <c r="O215" i="3"/>
  <c r="P215" i="3" s="1"/>
  <c r="O216" i="3"/>
  <c r="P216" i="3" s="1"/>
  <c r="O217" i="3"/>
  <c r="P217" i="3" s="1"/>
  <c r="O218" i="3"/>
  <c r="P218" i="3" s="1"/>
  <c r="O219" i="3"/>
  <c r="P219" i="3" s="1"/>
  <c r="O220" i="3"/>
  <c r="P220" i="3" s="1"/>
  <c r="O221" i="3"/>
  <c r="P221" i="3" s="1"/>
  <c r="O222" i="3"/>
  <c r="P222" i="3" s="1"/>
  <c r="O223" i="3"/>
  <c r="P223" i="3" s="1"/>
  <c r="O224" i="3"/>
  <c r="P224" i="3" s="1"/>
  <c r="O225" i="3"/>
  <c r="P225" i="3" s="1"/>
  <c r="O226" i="3"/>
  <c r="P226" i="3" s="1"/>
  <c r="O227" i="3"/>
  <c r="P227" i="3" s="1"/>
  <c r="O228" i="3"/>
  <c r="P228" i="3" s="1"/>
  <c r="O229" i="3"/>
  <c r="P229" i="3" s="1"/>
  <c r="O230" i="3"/>
  <c r="P230" i="3" s="1"/>
  <c r="O231" i="3"/>
  <c r="P231" i="3" s="1"/>
  <c r="O232" i="3"/>
  <c r="P232" i="3" s="1"/>
  <c r="O233" i="3"/>
  <c r="P233" i="3" s="1"/>
  <c r="O234" i="3"/>
  <c r="P234" i="3" s="1"/>
  <c r="O235" i="3"/>
  <c r="P235" i="3" s="1"/>
  <c r="O236" i="3"/>
  <c r="P236" i="3" s="1"/>
  <c r="O237" i="3"/>
  <c r="P237" i="3" s="1"/>
  <c r="O238" i="3"/>
  <c r="P238" i="3" s="1"/>
  <c r="O239" i="3"/>
  <c r="P239" i="3" s="1"/>
  <c r="O240" i="3"/>
  <c r="P240" i="3" s="1"/>
  <c r="O241" i="3"/>
  <c r="P241" i="3" s="1"/>
  <c r="O242" i="3"/>
  <c r="P242" i="3" s="1"/>
  <c r="O243" i="3"/>
  <c r="P243" i="3" s="1"/>
  <c r="O244" i="3"/>
  <c r="P244" i="3" s="1"/>
  <c r="O245" i="3"/>
  <c r="P245" i="3" s="1"/>
  <c r="O246" i="3"/>
  <c r="P246" i="3" s="1"/>
  <c r="O247" i="3"/>
  <c r="P247" i="3" s="1"/>
  <c r="O248" i="3"/>
  <c r="P248" i="3" s="1"/>
  <c r="O249" i="3"/>
  <c r="P249" i="3" s="1"/>
  <c r="O250" i="3"/>
  <c r="P250" i="3" s="1"/>
  <c r="O251" i="3"/>
  <c r="P251" i="3" s="1"/>
  <c r="O252" i="3"/>
  <c r="P252" i="3" s="1"/>
  <c r="O253" i="3"/>
  <c r="P253" i="3" s="1"/>
  <c r="O254" i="3"/>
  <c r="P254" i="3" s="1"/>
  <c r="O255" i="3"/>
  <c r="P255" i="3" s="1"/>
  <c r="O256" i="3"/>
  <c r="P256" i="3" s="1"/>
  <c r="O257" i="3"/>
  <c r="P257" i="3" s="1"/>
  <c r="O258" i="3"/>
  <c r="P258" i="3" s="1"/>
  <c r="O259" i="3"/>
  <c r="P259" i="3" s="1"/>
  <c r="O260" i="3"/>
  <c r="P260" i="3" s="1"/>
  <c r="O261" i="3"/>
  <c r="P261" i="3" s="1"/>
  <c r="O262" i="3"/>
  <c r="P262" i="3" s="1"/>
  <c r="O263" i="3"/>
  <c r="P263" i="3" s="1"/>
  <c r="O264" i="3"/>
  <c r="P264" i="3" s="1"/>
  <c r="O265" i="3"/>
  <c r="P265" i="3" s="1"/>
  <c r="O266" i="3"/>
  <c r="P266" i="3" s="1"/>
  <c r="O267" i="3"/>
  <c r="P267" i="3" s="1"/>
  <c r="O268" i="3"/>
  <c r="P268" i="3" s="1"/>
  <c r="O269" i="3"/>
  <c r="P269" i="3" s="1"/>
  <c r="O270" i="3"/>
  <c r="P270" i="3" s="1"/>
  <c r="O271" i="3"/>
  <c r="P271" i="3" s="1"/>
  <c r="O272" i="3"/>
  <c r="P272" i="3" s="1"/>
  <c r="O273" i="3"/>
  <c r="P273" i="3" s="1"/>
  <c r="O274" i="3"/>
  <c r="P274" i="3" s="1"/>
  <c r="O275" i="3"/>
  <c r="P275" i="3" s="1"/>
  <c r="O278" i="3"/>
  <c r="P278" i="3" s="1"/>
  <c r="O279" i="3"/>
  <c r="P279" i="3" s="1"/>
  <c r="O280" i="3"/>
  <c r="P280" i="3" s="1"/>
  <c r="O281" i="3"/>
  <c r="P281" i="3" s="1"/>
  <c r="O282" i="3"/>
  <c r="P282" i="3" s="1"/>
  <c r="O283" i="3"/>
  <c r="P283" i="3" s="1"/>
  <c r="O284" i="3"/>
  <c r="P284" i="3" s="1"/>
  <c r="O285" i="3"/>
  <c r="P285" i="3" s="1"/>
  <c r="O286" i="3"/>
  <c r="P286" i="3" s="1"/>
  <c r="O287" i="3"/>
  <c r="P287" i="3" s="1"/>
  <c r="O73" i="3"/>
  <c r="P73" i="3" s="1"/>
  <c r="O74" i="3"/>
  <c r="P74" i="3" s="1"/>
  <c r="O12" i="3"/>
  <c r="P12" i="3" s="1"/>
  <c r="O13" i="3"/>
  <c r="P13" i="3" s="1"/>
  <c r="O14" i="3"/>
  <c r="P14" i="3" s="1"/>
  <c r="O15" i="3"/>
  <c r="P15" i="3" s="1"/>
  <c r="O16" i="3"/>
  <c r="P16" i="3" s="1"/>
  <c r="O17" i="3"/>
  <c r="P17" i="3" s="1"/>
  <c r="O18" i="3"/>
  <c r="P18" i="3" s="1"/>
  <c r="O19" i="3"/>
  <c r="P19" i="3" s="1"/>
  <c r="O20" i="3"/>
  <c r="P20" i="3" s="1"/>
  <c r="O21" i="3"/>
  <c r="P21" i="3" s="1"/>
  <c r="O22" i="3"/>
  <c r="P22" i="3" s="1"/>
  <c r="O23" i="3"/>
  <c r="P23" i="3" s="1"/>
  <c r="O24" i="3"/>
  <c r="P24" i="3" s="1"/>
  <c r="O25" i="3"/>
  <c r="P25" i="3" s="1"/>
  <c r="O26" i="3"/>
  <c r="P26" i="3" s="1"/>
  <c r="O27" i="3"/>
  <c r="P27" i="3" s="1"/>
  <c r="O28" i="3"/>
  <c r="P28" i="3" s="1"/>
  <c r="O29" i="3"/>
  <c r="P29" i="3" s="1"/>
  <c r="O30" i="3"/>
  <c r="P30" i="3" s="1"/>
  <c r="O31" i="3"/>
  <c r="P31" i="3" s="1"/>
  <c r="O32" i="3"/>
  <c r="P32" i="3" s="1"/>
  <c r="O33" i="3"/>
  <c r="P33" i="3" s="1"/>
  <c r="O34" i="3"/>
  <c r="P34" i="3" s="1"/>
  <c r="O35" i="3"/>
  <c r="P35" i="3" s="1"/>
  <c r="O36" i="3"/>
  <c r="P36" i="3" s="1"/>
  <c r="O37" i="3"/>
  <c r="P37" i="3" s="1"/>
  <c r="O38" i="3"/>
  <c r="P38" i="3" s="1"/>
  <c r="O39" i="3"/>
  <c r="P39" i="3" s="1"/>
  <c r="O40" i="3"/>
  <c r="P40" i="3" s="1"/>
  <c r="O41" i="3"/>
  <c r="P41" i="3" s="1"/>
  <c r="O42" i="3"/>
  <c r="P42" i="3" s="1"/>
  <c r="O43" i="3"/>
  <c r="P43" i="3" s="1"/>
  <c r="O44" i="3"/>
  <c r="P44" i="3" s="1"/>
  <c r="O45" i="3"/>
  <c r="P45" i="3" s="1"/>
  <c r="O46" i="3"/>
  <c r="P46" i="3" s="1"/>
  <c r="O47" i="3"/>
  <c r="P47" i="3" s="1"/>
  <c r="O48" i="3"/>
  <c r="P48" i="3" s="1"/>
  <c r="O49" i="3"/>
  <c r="P49" i="3" s="1"/>
  <c r="O50" i="3"/>
  <c r="P50" i="3" s="1"/>
  <c r="O51" i="3"/>
  <c r="P51" i="3" s="1"/>
  <c r="O52" i="3"/>
  <c r="P52" i="3" s="1"/>
  <c r="O53" i="3"/>
  <c r="P53" i="3" s="1"/>
  <c r="O54" i="3"/>
  <c r="P54" i="3" s="1"/>
  <c r="O55" i="3"/>
  <c r="P55" i="3" s="1"/>
  <c r="O56" i="3"/>
  <c r="P56" i="3" s="1"/>
  <c r="O57" i="3"/>
  <c r="P57" i="3" s="1"/>
  <c r="O58" i="3"/>
  <c r="P58" i="3" s="1"/>
  <c r="O59" i="3"/>
  <c r="P59" i="3" s="1"/>
  <c r="O60" i="3"/>
  <c r="P60" i="3" s="1"/>
  <c r="O61" i="3"/>
  <c r="P61" i="3" s="1"/>
  <c r="O62" i="3"/>
  <c r="P62" i="3" s="1"/>
  <c r="O63" i="3"/>
  <c r="P63" i="3" s="1"/>
  <c r="O64" i="3"/>
  <c r="P64" i="3" s="1"/>
  <c r="O65" i="3"/>
  <c r="P65" i="3" s="1"/>
  <c r="O66" i="3"/>
  <c r="P66" i="3" s="1"/>
  <c r="O67" i="3"/>
  <c r="P67" i="3" s="1"/>
  <c r="O68" i="3"/>
  <c r="P68" i="3" s="1"/>
  <c r="O69" i="3"/>
  <c r="P69" i="3" s="1"/>
  <c r="O70" i="3"/>
  <c r="P70" i="3" s="1"/>
  <c r="O71" i="3"/>
  <c r="P71" i="3" s="1"/>
  <c r="O72" i="3"/>
  <c r="P72" i="3" s="1"/>
  <c r="O11" i="3"/>
  <c r="P11" i="3" s="1"/>
</calcChain>
</file>

<file path=xl/sharedStrings.xml><?xml version="1.0" encoding="utf-8"?>
<sst xmlns="http://schemas.openxmlformats.org/spreadsheetml/2006/main" count="2008" uniqueCount="838">
  <si>
    <t>Art.</t>
  </si>
  <si>
    <t>Marca</t>
  </si>
  <si>
    <t>Ubicación</t>
  </si>
  <si>
    <t>Descripcion</t>
  </si>
  <si>
    <t>Ø Eje</t>
  </si>
  <si>
    <t>Ø Aloj.</t>
  </si>
  <si>
    <t>Giro</t>
  </si>
  <si>
    <t>Montenegro</t>
  </si>
  <si>
    <t>Astivia</t>
  </si>
  <si>
    <t>Helvetica</t>
  </si>
  <si>
    <t>Randon</t>
  </si>
  <si>
    <t>Salto</t>
  </si>
  <si>
    <t>Rueda</t>
  </si>
  <si>
    <t>BI</t>
  </si>
  <si>
    <t>H</t>
  </si>
  <si>
    <t>AH</t>
  </si>
  <si>
    <t>Agrometal</t>
  </si>
  <si>
    <t>28.00</t>
  </si>
  <si>
    <t>47.00</t>
  </si>
  <si>
    <t>7.00</t>
  </si>
  <si>
    <t>38.00</t>
  </si>
  <si>
    <t>65.00</t>
  </si>
  <si>
    <t>10.00</t>
  </si>
  <si>
    <t>Chevrolet</t>
  </si>
  <si>
    <t>Bancada</t>
  </si>
  <si>
    <t>1016/1</t>
  </si>
  <si>
    <t>Distribucion</t>
  </si>
  <si>
    <t>Arbol de Levas</t>
  </si>
  <si>
    <t>18.00</t>
  </si>
  <si>
    <t>32.00</t>
  </si>
  <si>
    <t>6.00</t>
  </si>
  <si>
    <t>6,7/13,3</t>
  </si>
  <si>
    <t>Diferencial</t>
  </si>
  <si>
    <t>49.30</t>
  </si>
  <si>
    <t>68.15</t>
  </si>
  <si>
    <t>13.00</t>
  </si>
  <si>
    <t>48.00</t>
  </si>
  <si>
    <t>68.50</t>
  </si>
  <si>
    <t>10./37</t>
  </si>
  <si>
    <t>Caja</t>
  </si>
  <si>
    <t>11/16,6</t>
  </si>
  <si>
    <t>3/8,5</t>
  </si>
  <si>
    <t>10./15</t>
  </si>
  <si>
    <t>Semieje</t>
  </si>
  <si>
    <t>1032/1</t>
  </si>
  <si>
    <t>40.00</t>
  </si>
  <si>
    <t>55.00</t>
  </si>
  <si>
    <t>27.00</t>
  </si>
  <si>
    <t>7.50</t>
  </si>
  <si>
    <t>Citröen</t>
  </si>
  <si>
    <t>Cummins</t>
  </si>
  <si>
    <t>1105/1</t>
  </si>
  <si>
    <t>VW - Dodge</t>
  </si>
  <si>
    <t>10./11</t>
  </si>
  <si>
    <t>Deutz</t>
  </si>
  <si>
    <t>Fiat</t>
  </si>
  <si>
    <t xml:space="preserve">1040/1 </t>
  </si>
  <si>
    <t>Arbol de levas</t>
  </si>
  <si>
    <t>37.00</t>
  </si>
  <si>
    <t>Ford</t>
  </si>
  <si>
    <t>1130/1</t>
  </si>
  <si>
    <t>11,5/9,5</t>
  </si>
  <si>
    <t>10,2/13,2</t>
  </si>
  <si>
    <t xml:space="preserve">AH </t>
  </si>
  <si>
    <t>10,5/15,5</t>
  </si>
  <si>
    <t>70/95,7</t>
  </si>
  <si>
    <t>12.70</t>
  </si>
  <si>
    <t>60.00</t>
  </si>
  <si>
    <t>12./30</t>
  </si>
  <si>
    <t>43.00</t>
  </si>
  <si>
    <t>57.15</t>
  </si>
  <si>
    <t>82.5</t>
  </si>
  <si>
    <t>9,5/11,9</t>
  </si>
  <si>
    <t>11,4/14</t>
  </si>
  <si>
    <t>Isuzu</t>
  </si>
  <si>
    <t>Maxion</t>
  </si>
  <si>
    <t xml:space="preserve">1058/1 </t>
  </si>
  <si>
    <t>1058/2</t>
  </si>
  <si>
    <t>M. Benz</t>
  </si>
  <si>
    <t>MWM</t>
  </si>
  <si>
    <t>Perkins</t>
  </si>
  <si>
    <t>Peugeot</t>
  </si>
  <si>
    <t>Renault</t>
  </si>
  <si>
    <t>1030/1</t>
  </si>
  <si>
    <t>5,8/11</t>
  </si>
  <si>
    <t>8./17</t>
  </si>
  <si>
    <t>8./18</t>
  </si>
  <si>
    <t>Toyota</t>
  </si>
  <si>
    <t>35.00</t>
  </si>
  <si>
    <t>63.00</t>
  </si>
  <si>
    <t>10.17</t>
  </si>
  <si>
    <t>11.00</t>
  </si>
  <si>
    <t>66.00</t>
  </si>
  <si>
    <t>85.00</t>
  </si>
  <si>
    <t>8.00</t>
  </si>
  <si>
    <t>1141/43</t>
  </si>
  <si>
    <t>8./13</t>
  </si>
  <si>
    <t>1148/54</t>
  </si>
  <si>
    <t>Zanello</t>
  </si>
  <si>
    <t>Reten</t>
  </si>
  <si>
    <t>Monza - Astra - Vectra 1.8-2.0 (Nafta)</t>
  </si>
  <si>
    <t>Corsa 1.0 - 1.4 - 1.6 (Nafta)</t>
  </si>
  <si>
    <t>Luv - Isuzu 2,5 - 2,8 - 3,1</t>
  </si>
  <si>
    <t xml:space="preserve">Chevette </t>
  </si>
  <si>
    <t xml:space="preserve">Astra - Vectra - Monza 1,8-2,0 ( Nafta ) </t>
  </si>
  <si>
    <t>Luv - Isuzu 2,5 / 2,8 (Diesel)</t>
  </si>
  <si>
    <t xml:space="preserve">Luv - Isuzu 2,3 (Nafta) </t>
  </si>
  <si>
    <t>Arbol Aux-B De Aceite Corsa (Diesel) 1,7</t>
  </si>
  <si>
    <t xml:space="preserve">Salida D-20/C-20/C-10 Rockwell (Chico) </t>
  </si>
  <si>
    <t>Salida D-20 Turbo (Ld) Rockwell (Grande)</t>
  </si>
  <si>
    <t xml:space="preserve">Salida Silverado (Dana 46) Mod. 97 En Adel. (Ld) </t>
  </si>
  <si>
    <t xml:space="preserve">Trasera D-20 Con Dif. (Rockwell) </t>
  </si>
  <si>
    <t>Xsara-Berl-Zx 1,9 (Diesel) 1,8/2,0 Nafta -C4/C5 Hdi 2,0</t>
  </si>
  <si>
    <t>C3 - C4 - Berlingo 1,4/1,6 (Nafta)</t>
  </si>
  <si>
    <t>Xsara - Berlingo - Zx 1,9 (Diesel)</t>
  </si>
  <si>
    <t>C3 - C4 - Berlingo - C5 1,4 / 1,6 / 2,0 Hdi</t>
  </si>
  <si>
    <t>Gacel-Senda Diesel Y Naftero Audi 1,6/1,8/2,0</t>
  </si>
  <si>
    <t xml:space="preserve">Portareten Y Reten Polo Diesel </t>
  </si>
  <si>
    <t>Motor Cht Escort - Saveiro - Gol</t>
  </si>
  <si>
    <t xml:space="preserve">Audi -Gacel-Senda Y Senda Diesel- 1.6/1.8/2.0 </t>
  </si>
  <si>
    <t>Caja Tras. Vw (Gacel-Gol-Golf-Senda-Saveiro,Etc.)</t>
  </si>
  <si>
    <t>Polo / Caddy / Pointer (Caja Mq) (Banquina)</t>
  </si>
  <si>
    <t>Polo / Caddy / Pointer (Caja Mq) (Conductor)</t>
  </si>
  <si>
    <t>Polo / Caddy / Pointer (Caja Mq250) (Banquina)</t>
  </si>
  <si>
    <t>Polo / Caddy / Pointer (Caja Mq250) (Conductor)</t>
  </si>
  <si>
    <t>-</t>
  </si>
  <si>
    <t>71/80,26</t>
  </si>
  <si>
    <t>6,8/20</t>
  </si>
  <si>
    <t>Eje En Baño De Aceite</t>
  </si>
  <si>
    <t>Banquina</t>
  </si>
  <si>
    <t>Conductor</t>
  </si>
  <si>
    <t>Sembradora (Chico)</t>
  </si>
  <si>
    <t>Sembradora (Grande)</t>
  </si>
  <si>
    <t>Corsa (Diesel)</t>
  </si>
  <si>
    <t xml:space="preserve">Corsa 1,6 (Nafta) - Monza 1,8 - 2,0 </t>
  </si>
  <si>
    <t xml:space="preserve">Fae 5Ta. (475 Tres Labios) </t>
  </si>
  <si>
    <t>Salida S-10 4X4</t>
  </si>
  <si>
    <t>S-10 (4X4) (Viton)</t>
  </si>
  <si>
    <t xml:space="preserve">Trasera Kodiak (Camion) </t>
  </si>
  <si>
    <t xml:space="preserve">Delantera S10 </t>
  </si>
  <si>
    <t>Trasera Corsa</t>
  </si>
  <si>
    <t xml:space="preserve">S-10 (4X4) (Banquina) </t>
  </si>
  <si>
    <t>S-10 (4X4) (Conductor) P/ Portareten Orig.</t>
  </si>
  <si>
    <t>Corsa (Banquina)</t>
  </si>
  <si>
    <t>Corsa  (Conductor)</t>
  </si>
  <si>
    <t>C3 - C4 - Berlingo-Etc. 1,4 / 1,6  Hdi</t>
  </si>
  <si>
    <t>C3 - C4 - Berlingo 1,4/1,6/1,8/2,0 (Nafta)</t>
  </si>
  <si>
    <t xml:space="preserve">Serie B Y C  (Silicona) </t>
  </si>
  <si>
    <t xml:space="preserve">Serie C (Poliacrílico) </t>
  </si>
  <si>
    <t xml:space="preserve">Serie B (Poliacrílico) </t>
  </si>
  <si>
    <t xml:space="preserve">1500 Motor 1,8 </t>
  </si>
  <si>
    <t>Polo Diesel Para Portareten Baztarrica</t>
  </si>
  <si>
    <t xml:space="preserve">Mando Aux. Senda Diesel Giro Cont. (Rojo) </t>
  </si>
  <si>
    <t>Fae 5Ta. (475 Tres Labios)</t>
  </si>
  <si>
    <t>10 Cil. (Colectivo) 93 En Adelante</t>
  </si>
  <si>
    <t xml:space="preserve">600-128-147 Y Motor Tipo 1.4/1.6 (Nafta) </t>
  </si>
  <si>
    <t xml:space="preserve">Duna Diesel Motor 1.3 </t>
  </si>
  <si>
    <t xml:space="preserve">Tempra-Duna Diesel Mot. 1.7 / Regatta 2000 </t>
  </si>
  <si>
    <t xml:space="preserve">Fiat 133 Y Dist. Mwm Sprint 4 Y 6 Cil. </t>
  </si>
  <si>
    <t>Ducato- Boxer (Tipo Original)</t>
  </si>
  <si>
    <t>Palio-Siena 1,6 - 16 Valv. (Tipo Original)</t>
  </si>
  <si>
    <t xml:space="preserve">125-128-147-600- Tipo 1.4/1.6 Duna 1.3 ( Diesel ) </t>
  </si>
  <si>
    <t xml:space="preserve">Duna Diesel Motor 1.7/ Tempra </t>
  </si>
  <si>
    <t>Ducato Boxer (Tipo Original) 2.5 - 2.8</t>
  </si>
  <si>
    <t xml:space="preserve">Fiat 600 </t>
  </si>
  <si>
    <t>Motor Fire 1,0 / 1,3 (16 Valvulas)</t>
  </si>
  <si>
    <t>Todos</t>
  </si>
  <si>
    <t xml:space="preserve">Ducato </t>
  </si>
  <si>
    <t>Motor Fire   1,0 / 1,3   (16 Valvulas)</t>
  </si>
  <si>
    <t xml:space="preserve">Trasera Fiat 150 Turbo </t>
  </si>
  <si>
    <t xml:space="preserve">Taunus Y Sierra Motor 2.3 </t>
  </si>
  <si>
    <t>6 Cil. (Reemplaza Soga) Viton</t>
  </si>
  <si>
    <t xml:space="preserve">Fiesta-Mondeo (Diesel) Sierra 1.6 Ka / Fiesta (Nafta)1.3 </t>
  </si>
  <si>
    <t>Taunus 2.0 Reforma (Con Resorte) Reemp. Soga</t>
  </si>
  <si>
    <t>Fiesta-Curier-Mondeo Diesel 1.8 Endura (Tipo Orig.)</t>
  </si>
  <si>
    <t xml:space="preserve">Transit </t>
  </si>
  <si>
    <t xml:space="preserve">Ka/Fiesta/Ecosport Motor Z. Rocam P/Portareten 1130           </t>
  </si>
  <si>
    <t>Ford Ecosport,Fiesta  1,4  Tdci (Duratorq)</t>
  </si>
  <si>
    <t xml:space="preserve">Motor Cht Escort - Saveiro - Gol </t>
  </si>
  <si>
    <t xml:space="preserve">Sierra Motor 1.6 </t>
  </si>
  <si>
    <t>Fiesta Y Mondeo - Courier (Diesel)</t>
  </si>
  <si>
    <t>Ka-Fiesta 1,0-1,6 Motor Rocan Zetec</t>
  </si>
  <si>
    <t xml:space="preserve">F 100 Motor V8 Fase II </t>
  </si>
  <si>
    <t>Ka-Fiesta Nafta 1.3</t>
  </si>
  <si>
    <t>Ecosport-Fiesta 1,4 Tdci  (Duratorq)</t>
  </si>
  <si>
    <t>Focus ( Diesel ) ( Tipo Original )</t>
  </si>
  <si>
    <t>Ranger 3,0 Y Maxion S4</t>
  </si>
  <si>
    <t xml:space="preserve">Aux. Fiesta-Mondeo-Courier-Escort Die.(T.Original) </t>
  </si>
  <si>
    <t xml:space="preserve">Taunus 2,0 - 2,3 / Sierra Motor 2,3 </t>
  </si>
  <si>
    <t>Sierra Motor 1.6</t>
  </si>
  <si>
    <t>Mondeo-Escort Motor Zetec 1.8/2.0</t>
  </si>
  <si>
    <t>Fiesta -Ecosport 1,4 Tdci (Duratorq)</t>
  </si>
  <si>
    <t>F 350 Dana 46 (Ld)</t>
  </si>
  <si>
    <t>F-100 Dif. Rockwell Grande (Ld)</t>
  </si>
  <si>
    <t>Ranger 4X4 (Delantero)</t>
  </si>
  <si>
    <t>F-100 Duty Modelo 2000 En Adelante</t>
  </si>
  <si>
    <t>Ranger 3.0</t>
  </si>
  <si>
    <t xml:space="preserve">F 4000 </t>
  </si>
  <si>
    <t>Dif. Rockwell F 14000-Fiat 150-Chevr. -M. Benz</t>
  </si>
  <si>
    <t>Fae 5Ta. (Tres Labios)</t>
  </si>
  <si>
    <t xml:space="preserve">Salida Ford-Chevrolet-Ika (Tres Labios) </t>
  </si>
  <si>
    <t>Salida Taunus Y Sierra-F-100 Con 5Ta.</t>
  </si>
  <si>
    <t>Salida Clark (Chica)</t>
  </si>
  <si>
    <t>Salida (Mazda) Ranger</t>
  </si>
  <si>
    <t>Directa (Mazda) Ranger</t>
  </si>
  <si>
    <t>Salida Ranger 2.8-3.0 (4X2)</t>
  </si>
  <si>
    <t>Fiesta-Ka-Courier-Focus-Ecosport (Banquina)</t>
  </si>
  <si>
    <t>Fiesta-Ka-Courier-Focus-Ecosport (Conductor)</t>
  </si>
  <si>
    <t xml:space="preserve">Trasera F 4000 </t>
  </si>
  <si>
    <t>Trasera Ford F-100 Mod 99 En Adelante (Duty)</t>
  </si>
  <si>
    <t>Trasera Ford Galaxi / Orion</t>
  </si>
  <si>
    <t>Trasera F-100 (Hasta Mod 80) Con Diferencial Transax</t>
  </si>
  <si>
    <t>Trasera Fiesta-Ka-Courier-Focus-Ecosport</t>
  </si>
  <si>
    <t>Isuzu 2,3 (Nafta) - 2,5 / 2,8 (Diesel)</t>
  </si>
  <si>
    <t xml:space="preserve">Luv - Isuzu </t>
  </si>
  <si>
    <t>Motor Maxion Hs</t>
  </si>
  <si>
    <t>Portareten Maxion Hs</t>
  </si>
  <si>
    <t xml:space="preserve">Reten Maxion Hs para portaretén 1058 </t>
  </si>
  <si>
    <t>Reten Maxion Hs para portaretén 1058 p/ mod nuevo</t>
  </si>
  <si>
    <t>Maxion Hs</t>
  </si>
  <si>
    <t xml:space="preserve">Guardapolvo Maxion Hs </t>
  </si>
  <si>
    <t xml:space="preserve">1633 (Om449La) - 1938 (Om447La) </t>
  </si>
  <si>
    <t>1633 - 1938</t>
  </si>
  <si>
    <t>1633 Y 1938 Mod. 95 En Adelante (3 Labios)</t>
  </si>
  <si>
    <t xml:space="preserve">MB 180 (Banquina) </t>
  </si>
  <si>
    <t>MB 180 (Conductor)</t>
  </si>
  <si>
    <t>Directa MB 5Ta. G32</t>
  </si>
  <si>
    <t xml:space="preserve">Salida 1633/1938 </t>
  </si>
  <si>
    <t>Trasera 1514/17/18 - 1618/19/20 (Todos) Y 1218 Euro</t>
  </si>
  <si>
    <t xml:space="preserve">Motor Mwm </t>
  </si>
  <si>
    <t>Motor Mwm Sprint 4 Y 6 Cil.</t>
  </si>
  <si>
    <t xml:space="preserve">6-354 Fase II Hasta Mod. 82 (R. Soga) P/Portaret. Orig. </t>
  </si>
  <si>
    <t>106 / 205 / 206  (Nafta) 1,4</t>
  </si>
  <si>
    <t xml:space="preserve">Boxer (Tipo Original) </t>
  </si>
  <si>
    <t xml:space="preserve">Xd 2 - Xd 3 Y Xd 3 Turbo (Polea 2 Canales) </t>
  </si>
  <si>
    <t>306/405Nf 306/405/206/Part 1,9D / Hdi 2,0</t>
  </si>
  <si>
    <t xml:space="preserve">Boxer (Tipo Original)  2.5 - 2.8 </t>
  </si>
  <si>
    <t>205/206/207/307/407/607/Part (Nafta)</t>
  </si>
  <si>
    <t>206/306/405/Partner Diesel 1,9 Dw8</t>
  </si>
  <si>
    <t>Motor Hdi 1,6 / 2,0</t>
  </si>
  <si>
    <t>205/306 Y 405 Izquierdo (Grande)</t>
  </si>
  <si>
    <t xml:space="preserve">205/306 Y 405 Derecho (Chico) </t>
  </si>
  <si>
    <t xml:space="preserve">Renault 12 Motor 1.3 </t>
  </si>
  <si>
    <t xml:space="preserve">Renault 9 - 11 - 12 - 18 - 19 Motor 1.4 Y 1.6 </t>
  </si>
  <si>
    <t xml:space="preserve">2.0 - 2.2 Lts. R18-Trafic-Fuego-R21 (Fino) </t>
  </si>
  <si>
    <t xml:space="preserve">2.0 - 2.2 Lts. R18-Trafic-Fuego-R21 (Ancho) </t>
  </si>
  <si>
    <t>R19/Clio/Exp 1,9D (Fino) / Lag,R19,Etc 1,8-2,0Nf</t>
  </si>
  <si>
    <t xml:space="preserve">R19-Clio-Express (D) F8Q Y F9Q (Tipo Orig.) </t>
  </si>
  <si>
    <t>1,2-1,4-1,6 K4M-K7M-E6J-E7J Y 1,5 Dci Motor K9K</t>
  </si>
  <si>
    <t xml:space="preserve">Renault 12 (Todos) Banquina </t>
  </si>
  <si>
    <t>Renault 12 (Todos) Conductor</t>
  </si>
  <si>
    <t>9 / 11 / 19 / Megane</t>
  </si>
  <si>
    <t>12 / 18 / 21 / Fuego (Caja 5Ta) (Banquina)</t>
  </si>
  <si>
    <t>12 / 18 / 21 / Fuego (Caja 5Ta) (Conductor)</t>
  </si>
  <si>
    <t xml:space="preserve">Motor 1.3 - 1.4 - 1.6 (Labio Desplazado) </t>
  </si>
  <si>
    <t xml:space="preserve">1,5 Dci Y Clio 1.2 1.4 1.6 Motor (Energy;K7M;K4M) </t>
  </si>
  <si>
    <t>Ika - Torino</t>
  </si>
  <si>
    <t>R19 - Clio - Express 1,9 (Diesel) C/Càrter De Chapa</t>
  </si>
  <si>
    <t xml:space="preserve">R19 - Clio - Motor 1.900 F8Q Y F9Q </t>
  </si>
  <si>
    <t xml:space="preserve">Renault 4/6/9/11/12 </t>
  </si>
  <si>
    <t xml:space="preserve">Renault Motor 2 - 2.2 Lts. ( Diesel ) Y ( Nafta ) </t>
  </si>
  <si>
    <t xml:space="preserve">Motor 2.0 </t>
  </si>
  <si>
    <t xml:space="preserve">R19 - Clio - Express (Trasero)  </t>
  </si>
  <si>
    <t xml:space="preserve">Laguna 2.0 16V - Palio Siena 1.6 16V </t>
  </si>
  <si>
    <t>Clio 16 Valv. Motor K4M / K9K 1,5 Dci</t>
  </si>
  <si>
    <t xml:space="preserve">2.8 Pick Up Hilux </t>
  </si>
  <si>
    <t xml:space="preserve">Pick Up Hilux (Color Rojo) </t>
  </si>
  <si>
    <t xml:space="preserve">Pick Up 2.8 Hilux </t>
  </si>
  <si>
    <t xml:space="preserve">Hilux </t>
  </si>
  <si>
    <t>Hilux 4X4</t>
  </si>
  <si>
    <t>Salida Delantero Y Trasero Hilux 4X4</t>
  </si>
  <si>
    <t>Toyota Sw4</t>
  </si>
  <si>
    <t>Precio</t>
  </si>
  <si>
    <t>Altura</t>
  </si>
  <si>
    <t>1183 B</t>
  </si>
  <si>
    <t>1183 C</t>
  </si>
  <si>
    <t>1133 D</t>
  </si>
  <si>
    <t>1133 T</t>
  </si>
  <si>
    <t>1170 B</t>
  </si>
  <si>
    <t>1170 C</t>
  </si>
  <si>
    <t>1175 B</t>
  </si>
  <si>
    <t>1175 C</t>
  </si>
  <si>
    <t>1190 B</t>
  </si>
  <si>
    <t>1190 C</t>
  </si>
  <si>
    <t>1057 B</t>
  </si>
  <si>
    <t>1057 C</t>
  </si>
  <si>
    <t>1186 B</t>
  </si>
  <si>
    <t>1186 C</t>
  </si>
  <si>
    <t>1185 B</t>
  </si>
  <si>
    <t>1185 C</t>
  </si>
  <si>
    <t>1013 C</t>
  </si>
  <si>
    <t>1013 B</t>
  </si>
  <si>
    <t>1181 B</t>
  </si>
  <si>
    <t>1181 C</t>
  </si>
  <si>
    <t>1178 B</t>
  </si>
  <si>
    <t>1178 C</t>
  </si>
  <si>
    <t>1182 B</t>
  </si>
  <si>
    <t>1182 C</t>
  </si>
  <si>
    <t xml:space="preserve">Zanello 450 </t>
  </si>
  <si>
    <t>Zanello 450 (Viton)</t>
  </si>
  <si>
    <t>6 Cil. (Reemplaza Soga) Hasta Mod. 84 (silicona)</t>
  </si>
  <si>
    <t>Xd 2 Y Xd 3 Diesel (Reemplaza Soga) (silicona)</t>
  </si>
  <si>
    <t>Indenor Xdp 4.88 (Reemplaza Soga) (silicona)</t>
  </si>
  <si>
    <t>6 Cil. (Reemplaza Soga) C/Alma De Acero C/resorte</t>
  </si>
  <si>
    <t>F-100 Motor V8  Fase I y II  (Reemplaza Soga) (silicona)</t>
  </si>
  <si>
    <t>DBH</t>
  </si>
  <si>
    <t>1015</t>
  </si>
  <si>
    <t>1137</t>
  </si>
  <si>
    <t>1138</t>
  </si>
  <si>
    <t>1096</t>
  </si>
  <si>
    <t>1097</t>
  </si>
  <si>
    <t>1164</t>
  </si>
  <si>
    <t>1095</t>
  </si>
  <si>
    <t>1119</t>
  </si>
  <si>
    <t>1120</t>
  </si>
  <si>
    <t>1171</t>
  </si>
  <si>
    <t>1006</t>
  </si>
  <si>
    <t>1026</t>
  </si>
  <si>
    <t>1066</t>
  </si>
  <si>
    <t>1156</t>
  </si>
  <si>
    <t>1003</t>
  </si>
  <si>
    <t>1050</t>
  </si>
  <si>
    <t>1051</t>
  </si>
  <si>
    <t>1063</t>
  </si>
  <si>
    <t>1074</t>
  </si>
  <si>
    <t>1004</t>
  </si>
  <si>
    <t>1019</t>
  </si>
  <si>
    <t>1062</t>
  </si>
  <si>
    <t>1118</t>
  </si>
  <si>
    <t>1121</t>
  </si>
  <si>
    <t>1065</t>
  </si>
  <si>
    <t>1075</t>
  </si>
  <si>
    <t>1076</t>
  </si>
  <si>
    <t>1094</t>
  </si>
  <si>
    <t>1179</t>
  </si>
  <si>
    <t>1042</t>
  </si>
  <si>
    <t>1134</t>
  </si>
  <si>
    <t>1160</t>
  </si>
  <si>
    <t>1041</t>
  </si>
  <si>
    <t>1158</t>
  </si>
  <si>
    <t>1174</t>
  </si>
  <si>
    <t>1070</t>
  </si>
  <si>
    <t>1068</t>
  </si>
  <si>
    <t>1069</t>
  </si>
  <si>
    <t>1008</t>
  </si>
  <si>
    <t>1125</t>
  </si>
  <si>
    <t>1017</t>
  </si>
  <si>
    <t>1110</t>
  </si>
  <si>
    <t>1123</t>
  </si>
  <si>
    <t>1159</t>
  </si>
  <si>
    <t>1011</t>
  </si>
  <si>
    <t>1018</t>
  </si>
  <si>
    <t>1036</t>
  </si>
  <si>
    <t>1040</t>
  </si>
  <si>
    <t>1087</t>
  </si>
  <si>
    <t>1117</t>
  </si>
  <si>
    <t>1129</t>
  </si>
  <si>
    <t>1146</t>
  </si>
  <si>
    <t>1165</t>
  </si>
  <si>
    <t>1035</t>
  </si>
  <si>
    <t>1039</t>
  </si>
  <si>
    <t>1115</t>
  </si>
  <si>
    <t>1021</t>
  </si>
  <si>
    <t>1043</t>
  </si>
  <si>
    <t>1073</t>
  </si>
  <si>
    <t>1082</t>
  </si>
  <si>
    <t>1102</t>
  </si>
  <si>
    <t>1116</t>
  </si>
  <si>
    <t>1022</t>
  </si>
  <si>
    <t>1023</t>
  </si>
  <si>
    <t>1025</t>
  </si>
  <si>
    <t>1072</t>
  </si>
  <si>
    <t>1083</t>
  </si>
  <si>
    <t>1090</t>
  </si>
  <si>
    <t>1098</t>
  </si>
  <si>
    <t>1106</t>
  </si>
  <si>
    <t>1107</t>
  </si>
  <si>
    <t>1124</t>
  </si>
  <si>
    <t>1130</t>
  </si>
  <si>
    <t>1024</t>
  </si>
  <si>
    <t>1161</t>
  </si>
  <si>
    <t>1162</t>
  </si>
  <si>
    <t>1169</t>
  </si>
  <si>
    <t>1049</t>
  </si>
  <si>
    <t>1091</t>
  </si>
  <si>
    <t>1099</t>
  </si>
  <si>
    <t>1104</t>
  </si>
  <si>
    <t>1111</t>
  </si>
  <si>
    <t>1152</t>
  </si>
  <si>
    <t>1153</t>
  </si>
  <si>
    <t>1166</t>
  </si>
  <si>
    <t>1001</t>
  </si>
  <si>
    <t>1071</t>
  </si>
  <si>
    <t>1093</t>
  </si>
  <si>
    <t>1101</t>
  </si>
  <si>
    <t>1128</t>
  </si>
  <si>
    <t>1131</t>
  </si>
  <si>
    <t>1132</t>
  </si>
  <si>
    <t>1151</t>
  </si>
  <si>
    <t>1173</t>
  </si>
  <si>
    <t>1189</t>
  </si>
  <si>
    <t>1044</t>
  </si>
  <si>
    <t>1045</t>
  </si>
  <si>
    <t>1086</t>
  </si>
  <si>
    <t>1092</t>
  </si>
  <si>
    <t>1100</t>
  </si>
  <si>
    <t>1103</t>
  </si>
  <si>
    <t>1108</t>
  </si>
  <si>
    <t>1113</t>
  </si>
  <si>
    <t>1135</t>
  </si>
  <si>
    <t>1136</t>
  </si>
  <si>
    <t>1167</t>
  </si>
  <si>
    <t>1168</t>
  </si>
  <si>
    <t>1172</t>
  </si>
  <si>
    <t>1177</t>
  </si>
  <si>
    <t>1192</t>
  </si>
  <si>
    <t>1195</t>
  </si>
  <si>
    <t>1184</t>
  </si>
  <si>
    <t>1078</t>
  </si>
  <si>
    <t>1010</t>
  </si>
  <si>
    <t>1077</t>
  </si>
  <si>
    <t>1114</t>
  </si>
  <si>
    <t>1067</t>
  </si>
  <si>
    <t>1079</t>
  </si>
  <si>
    <t>1056</t>
  </si>
  <si>
    <t>1058</t>
  </si>
  <si>
    <t>1055</t>
  </si>
  <si>
    <t>1064</t>
  </si>
  <si>
    <t>1052</t>
  </si>
  <si>
    <t>1047</t>
  </si>
  <si>
    <t>1088</t>
  </si>
  <si>
    <t>1046</t>
  </si>
  <si>
    <t>1084</t>
  </si>
  <si>
    <t>1005</t>
  </si>
  <si>
    <t>1014</t>
  </si>
  <si>
    <t>1032</t>
  </si>
  <si>
    <t>1002</t>
  </si>
  <si>
    <t>1016</t>
  </si>
  <si>
    <t>1053</t>
  </si>
  <si>
    <t>1054</t>
  </si>
  <si>
    <t>1033</t>
  </si>
  <si>
    <t>1034</t>
  </si>
  <si>
    <t>1048</t>
  </si>
  <si>
    <t>1059</t>
  </si>
  <si>
    <t>1060</t>
  </si>
  <si>
    <t>1126</t>
  </si>
  <si>
    <t>1127</t>
  </si>
  <si>
    <t>1012</t>
  </si>
  <si>
    <t>1030</t>
  </si>
  <si>
    <t>1109</t>
  </si>
  <si>
    <t>1122</t>
  </si>
  <si>
    <t>1009</t>
  </si>
  <si>
    <t>1037</t>
  </si>
  <si>
    <t>1038</t>
  </si>
  <si>
    <t>1085</t>
  </si>
  <si>
    <t>1180</t>
  </si>
  <si>
    <t>1187</t>
  </si>
  <si>
    <t>1089</t>
  </si>
  <si>
    <t>1140</t>
  </si>
  <si>
    <t>1142</t>
  </si>
  <si>
    <t>1144</t>
  </si>
  <si>
    <t>1147</t>
  </si>
  <si>
    <t>1112</t>
  </si>
  <si>
    <t>1150</t>
  </si>
  <si>
    <t>1145</t>
  </si>
  <si>
    <t>1149</t>
  </si>
  <si>
    <t>1157</t>
  </si>
  <si>
    <t>1139</t>
  </si>
  <si>
    <t>1163</t>
  </si>
  <si>
    <t>1028</t>
  </si>
  <si>
    <t>1027</t>
  </si>
  <si>
    <t>1031</t>
  </si>
  <si>
    <t>1105</t>
  </si>
  <si>
    <t>1007</t>
  </si>
  <si>
    <t>1029</t>
  </si>
  <si>
    <t>1176</t>
  </si>
  <si>
    <t>1188</t>
  </si>
  <si>
    <t>1081</t>
  </si>
  <si>
    <t>1155</t>
  </si>
  <si>
    <t>1191</t>
  </si>
  <si>
    <t>1194</t>
  </si>
  <si>
    <t>Hilux (mod. 2005 en adelante) Conductor (Chico)</t>
  </si>
  <si>
    <t>Hilux (mod. 2005 en adelante) Banquina (Grande)</t>
  </si>
  <si>
    <t>Kit Int/Guardapolvo Homocinetica Hilux 4X4   (del 2005 en adelante)</t>
  </si>
  <si>
    <t>Kit Interior/Guardapolvo Hilux 4X4  (hasta 2005)</t>
  </si>
  <si>
    <t>Bomba Inyec.</t>
  </si>
  <si>
    <t>Fiesta-Mondeo-Courier Diesel (Motor ENDURA)</t>
  </si>
  <si>
    <t>Luv - Isuzu</t>
  </si>
  <si>
    <t xml:space="preserve">Audi -Gacel-Senda Y Senda (Diesel) </t>
  </si>
  <si>
    <t>R19 - Clio - Express Diesel (Ancho) / R19 1.7 (Chamade)</t>
  </si>
  <si>
    <t>2.0 - 2.2 - Traffic (Diesel) Y (Nafta) / R19 1.7 (Chamade)</t>
  </si>
  <si>
    <t>R19 - Clio - Express Diesel (Delantero) /R19 1.7 (cham.)</t>
  </si>
  <si>
    <t xml:space="preserve">S10 4X2 / Clark (Chica) </t>
  </si>
  <si>
    <t>Motor Fire 1.0/1.3 16 Valv. (Tipo Original) / 1.4  8 Valv.</t>
  </si>
  <si>
    <t xml:space="preserve">Motor Fire 1.3 8 Valv. (Aluminio) (Tipo Original) </t>
  </si>
  <si>
    <t xml:space="preserve">404/504 E Indenor Xdp 4,88 (Labio desplazado) </t>
  </si>
  <si>
    <t>Transax (Labio desplazado)</t>
  </si>
  <si>
    <t>Chevrolet / Sevel  (Labio desplazado)</t>
  </si>
  <si>
    <t>Perkins  (Labio desplazado)</t>
  </si>
  <si>
    <t>1500  (Labio desplazado)</t>
  </si>
  <si>
    <t>913  (Labio desplazado)</t>
  </si>
  <si>
    <t xml:space="preserve">6 Cilindros  (Labio desplazado) </t>
  </si>
  <si>
    <t xml:space="preserve">Salida Mercedes Benz 5Ta. (G32) (Tres Labios) </t>
  </si>
  <si>
    <t>Indenor Xdp 4.88 (Reemplaza Soga) (Viton)</t>
  </si>
  <si>
    <t>Xd 2 Y Xd 3 Diesel (Reemplaza Soga) (Viton)</t>
  </si>
  <si>
    <t xml:space="preserve">Xd 2 - Xd 3 - Indenor 4,88 </t>
  </si>
  <si>
    <t xml:space="preserve">Taunus 2,0 - 2,3 / Sierra Motor 2.3 </t>
  </si>
  <si>
    <t>6 Cilindros  Modelo  85 En Adelante</t>
  </si>
  <si>
    <t>Trasera Silverado Mod. 97/ D-20 Dif Dana 46</t>
  </si>
  <si>
    <t xml:space="preserve">Delantera F-100 Hasta Modelo 1978 </t>
  </si>
  <si>
    <t>Delantera F-100 Desde Modelo 1978 En Adelante</t>
  </si>
  <si>
    <t xml:space="preserve">Delantera Ford Ranger 4X4 </t>
  </si>
  <si>
    <t xml:space="preserve">Trasera F 14000 (Camión) </t>
  </si>
  <si>
    <t xml:space="preserve">Trasera  F-100 C/ Dif. Rockwell </t>
  </si>
  <si>
    <t xml:space="preserve">trasera F-100 C/ Dif. Dana 46 </t>
  </si>
  <si>
    <t xml:space="preserve">Trasera F-100 Mod 80 En Adelante </t>
  </si>
  <si>
    <t xml:space="preserve">Trasera F-350 / F-100 Mod. 99 En Adelante </t>
  </si>
  <si>
    <t xml:space="preserve">Delantera Transit </t>
  </si>
  <si>
    <t>Delantera F-100 (Duty) Modelo  2000 En Adelante</t>
  </si>
  <si>
    <t>Delantera F-100 (Diesel) Hasta Modelo 1999</t>
  </si>
  <si>
    <t xml:space="preserve">Ranger 2.5 </t>
  </si>
  <si>
    <t>1196</t>
  </si>
  <si>
    <t>1197</t>
  </si>
  <si>
    <t>1198</t>
  </si>
  <si>
    <t>1199</t>
  </si>
  <si>
    <t>Amarok (Tipo Original)</t>
  </si>
  <si>
    <t>Twingo - Clio II, 1.2cc   8/16 Valvulas  motor D4F - D7F</t>
  </si>
  <si>
    <t>C3 - C4 - Picasso 1.6cc 16V motor TU5JA</t>
  </si>
  <si>
    <t>307 1.6cc 16V motor TU5JA</t>
  </si>
  <si>
    <t>1200</t>
  </si>
  <si>
    <t>1203 B</t>
  </si>
  <si>
    <t>1203 C</t>
  </si>
  <si>
    <t>Chery</t>
  </si>
  <si>
    <t>Tiggo 4 x 4 (Banquina)</t>
  </si>
  <si>
    <t>Tiggo 4 x 4 (Condultor)</t>
  </si>
  <si>
    <t>1204</t>
  </si>
  <si>
    <t>vw</t>
  </si>
  <si>
    <t>Tapon Estanqueidad tapa cilindro K4M - F4R (Grande)</t>
  </si>
  <si>
    <t>1205</t>
  </si>
  <si>
    <t>Tapon Estanqueidad tapa cilindro K4M - F4R (Chico)</t>
  </si>
  <si>
    <t>1206</t>
  </si>
  <si>
    <t>1207</t>
  </si>
  <si>
    <t>1201</t>
  </si>
  <si>
    <t>1202</t>
  </si>
  <si>
    <t>1020 S</t>
  </si>
  <si>
    <t>1020 V</t>
  </si>
  <si>
    <t>1015 V</t>
  </si>
  <si>
    <t>1014 V</t>
  </si>
  <si>
    <t>1061 S</t>
  </si>
  <si>
    <t>1061 P</t>
  </si>
  <si>
    <t>1080 B</t>
  </si>
  <si>
    <t xml:space="preserve">1080 </t>
  </si>
  <si>
    <t>1080 C</t>
  </si>
  <si>
    <t>1081 V</t>
  </si>
  <si>
    <t>1193 N</t>
  </si>
  <si>
    <t>1193 P</t>
  </si>
  <si>
    <t>12,5/16</t>
  </si>
  <si>
    <t>Fire   (8 Valvulas)</t>
  </si>
  <si>
    <t>Bomba aceite</t>
  </si>
  <si>
    <t>Zetec 1.4 16V y Sigma 1.6 (Fiesta, ecosport, Kinetic)</t>
  </si>
  <si>
    <t>1208</t>
  </si>
  <si>
    <t>1209</t>
  </si>
  <si>
    <t>1210</t>
  </si>
  <si>
    <t>VW</t>
  </si>
  <si>
    <t xml:space="preserve">Amarok </t>
  </si>
  <si>
    <t>1211</t>
  </si>
  <si>
    <t>1212</t>
  </si>
  <si>
    <t>1213</t>
  </si>
  <si>
    <t>1214</t>
  </si>
  <si>
    <t>1215</t>
  </si>
  <si>
    <t>Gol Trend-Saveiro-Suran. Etc. Caja MQ200 (Conductor)</t>
  </si>
  <si>
    <t>1216V</t>
  </si>
  <si>
    <t>K4M (Clio, Fluence, etc.) Con dist. Variable (VITON)</t>
  </si>
  <si>
    <t>1217</t>
  </si>
  <si>
    <t>1218</t>
  </si>
  <si>
    <t>Gol Trend-Saveiro-Suran. Etc. Caja MQ200 (Banquina)</t>
  </si>
  <si>
    <t>1130/2</t>
  </si>
  <si>
    <t>Reten y Portaret. Ka/Fiesta/Ecosport Motor Z. Rocam (Con reten cambiable)</t>
  </si>
  <si>
    <t>Reten y Portaret. Ka/Fiesta/Ecosport Motor Z. Rocam (Tipo Original)</t>
  </si>
  <si>
    <t>1221</t>
  </si>
  <si>
    <t>Ranger - Transit 2.2/3.2 motor PUMA</t>
  </si>
  <si>
    <t>1219</t>
  </si>
  <si>
    <t>Tapon Estanqueidad tapa de cil. Clio, twingo D4F/D7F</t>
  </si>
  <si>
    <t>1220</t>
  </si>
  <si>
    <t>7./10</t>
  </si>
  <si>
    <t>LISTA CORRELATIVA</t>
  </si>
  <si>
    <t>Arbol de levas Amarok - Vento 2.0 TD/ Bora-Vento 1.9</t>
  </si>
  <si>
    <t xml:space="preserve">Bedford - Chevrolet </t>
  </si>
  <si>
    <t>1222</t>
  </si>
  <si>
    <t>1223</t>
  </si>
  <si>
    <t>1224</t>
  </si>
  <si>
    <t>Aveo 1,4 / 1,6  16V</t>
  </si>
  <si>
    <t>1225</t>
  </si>
  <si>
    <t>Admision Peugeot 1.6 16V M. TU5JP4 (dist. Variable)</t>
  </si>
  <si>
    <t>Admision Citroen 1.6 16V M. TU5JP4 (dist. Variable)</t>
  </si>
  <si>
    <t>Citroen</t>
  </si>
  <si>
    <t>1226</t>
  </si>
  <si>
    <t>Duratec 2.0/2,3 16V (Focus-ecosport-Mondeo-Ranger)</t>
  </si>
  <si>
    <t>Bi</t>
  </si>
  <si>
    <t>Clio 2 1.4/1.6 K7M/Twingo /Master G9U/G9T</t>
  </si>
  <si>
    <t>1227</t>
  </si>
  <si>
    <t>Mwm Sprint 4Y 6 Cil. / Fiat motor Etorq 1.6/1.8</t>
  </si>
  <si>
    <t>1235</t>
  </si>
  <si>
    <t>1234</t>
  </si>
  <si>
    <t>Master G9U / G9T  2.5 / 2.2</t>
  </si>
  <si>
    <t>1234V</t>
  </si>
  <si>
    <t>1242V</t>
  </si>
  <si>
    <t>Volkswagen</t>
  </si>
  <si>
    <t>1228</t>
  </si>
  <si>
    <t>1274</t>
  </si>
  <si>
    <t>Inyector</t>
  </si>
  <si>
    <t>1229</t>
  </si>
  <si>
    <t>1275</t>
  </si>
  <si>
    <t>Inyector/Soporte</t>
  </si>
  <si>
    <t>1230</t>
  </si>
  <si>
    <t>1231</t>
  </si>
  <si>
    <t>1232</t>
  </si>
  <si>
    <t>1233</t>
  </si>
  <si>
    <t>8/13</t>
  </si>
  <si>
    <t>Directa</t>
  </si>
  <si>
    <t>Ranger mod 2012/…….</t>
  </si>
  <si>
    <t>Master/Laguna motor G9U/G9T</t>
  </si>
  <si>
    <t>1233V</t>
  </si>
  <si>
    <t>1236</t>
  </si>
  <si>
    <t>9193</t>
  </si>
  <si>
    <t>9487</t>
  </si>
  <si>
    <t>Alternador</t>
  </si>
  <si>
    <t>1237V</t>
  </si>
  <si>
    <t>9488</t>
  </si>
  <si>
    <t>Chevrolet/ MB</t>
  </si>
  <si>
    <t>9850</t>
  </si>
  <si>
    <t>1239</t>
  </si>
  <si>
    <t>36/40</t>
  </si>
  <si>
    <t>5,7/7,3</t>
  </si>
  <si>
    <t>1240</t>
  </si>
  <si>
    <t>motor E-TORQUE 1,6/1,8 16V (Toro, Strada, Punto,etc)</t>
  </si>
  <si>
    <t>1241</t>
  </si>
  <si>
    <t>Inyector/Tapa de valvulas AMAROK 2.0 TDI</t>
  </si>
  <si>
    <t>8,5/10</t>
  </si>
  <si>
    <t xml:space="preserve"> 2395-403966</t>
  </si>
  <si>
    <t>administracion@retenesbaztarrica.com.ar</t>
  </si>
  <si>
    <t>www.retenesbaztarrica.com.ar</t>
  </si>
  <si>
    <t>TEL: 02395-451610</t>
  </si>
  <si>
    <t>Hilux 2,8 (Japonesa)</t>
  </si>
  <si>
    <t>9,5/17,5</t>
  </si>
  <si>
    <t>Salida caja Ranger mod 2012/….. 6ta</t>
  </si>
  <si>
    <t>11/18,5</t>
  </si>
  <si>
    <t>Caja/Directa</t>
  </si>
  <si>
    <t>1238V</t>
  </si>
  <si>
    <t>Palio, Siena, Punto, Idea,etc 1,8 cc</t>
  </si>
  <si>
    <t>1243</t>
  </si>
  <si>
    <t>motor SIGMA 1,6 16V (distribucion variable)</t>
  </si>
  <si>
    <t>Peugeot/Citroen</t>
  </si>
  <si>
    <t>1244V</t>
  </si>
  <si>
    <t>1070V</t>
  </si>
  <si>
    <t>1214D</t>
  </si>
  <si>
    <t>1245</t>
  </si>
  <si>
    <t>Trasera RANGER mod 2012/…..</t>
  </si>
  <si>
    <t>1246</t>
  </si>
  <si>
    <t>9/24</t>
  </si>
  <si>
    <t>8/17.5</t>
  </si>
  <si>
    <t>Ford/Chev</t>
  </si>
  <si>
    <t>Trasera Ranger 2.8-3.0 (3/4 Toneladas)</t>
  </si>
  <si>
    <t>1247</t>
  </si>
  <si>
    <t>tapa valvula</t>
  </si>
  <si>
    <t>Clio 1,2 cc D4F (bujias)</t>
  </si>
  <si>
    <t>9,5/12,5</t>
  </si>
  <si>
    <r>
      <t xml:space="preserve">Serie B Y C </t>
    </r>
    <r>
      <rPr>
        <b/>
        <sz val="11"/>
        <color theme="3" tint="-0.499984740745262"/>
        <rFont val="Calibri"/>
        <family val="2"/>
        <scheme val="minor"/>
      </rPr>
      <t xml:space="preserve"> (VITON) </t>
    </r>
  </si>
  <si>
    <r>
      <t xml:space="preserve">S10 4X4 </t>
    </r>
    <r>
      <rPr>
        <b/>
        <sz val="11"/>
        <color theme="3" tint="-0.499984740745262"/>
        <rFont val="Calibri"/>
        <family val="2"/>
        <scheme val="minor"/>
      </rPr>
      <t>(Delantero)</t>
    </r>
  </si>
  <si>
    <r>
      <t>S10 4X4</t>
    </r>
    <r>
      <rPr>
        <b/>
        <sz val="11"/>
        <color theme="3" tint="-0.499984740745262"/>
        <rFont val="Calibri"/>
        <family val="2"/>
        <scheme val="minor"/>
      </rPr>
      <t xml:space="preserve"> (Trasero)</t>
    </r>
  </si>
  <si>
    <r>
      <t xml:space="preserve">Ranger 2.8 </t>
    </r>
    <r>
      <rPr>
        <b/>
        <sz val="11"/>
        <color theme="3" tint="-0.499984740745262"/>
        <rFont val="Calibri"/>
        <family val="2"/>
        <scheme val="minor"/>
      </rPr>
      <t>(Trasero)</t>
    </r>
  </si>
  <si>
    <r>
      <t>Hilux 4X4 (N° original:</t>
    </r>
    <r>
      <rPr>
        <b/>
        <sz val="11"/>
        <color theme="3" tint="-0.499984740745262"/>
        <rFont val="Calibri"/>
        <family val="2"/>
        <scheme val="minor"/>
      </rPr>
      <t xml:space="preserve"> 90311-30115</t>
    </r>
    <r>
      <rPr>
        <sz val="11"/>
        <color theme="3" tint="-0.499984740745262"/>
        <rFont val="Calibri"/>
        <family val="2"/>
        <scheme val="minor"/>
      </rPr>
      <t>)</t>
    </r>
  </si>
  <si>
    <r>
      <t xml:space="preserve">Delantera Hilux (4x4) h/mod 2005 (N° ori: </t>
    </r>
    <r>
      <rPr>
        <b/>
        <sz val="11"/>
        <color theme="3" tint="-0.499984740745262"/>
        <rFont val="Calibri"/>
        <family val="2"/>
        <scheme val="minor"/>
      </rPr>
      <t>90311-66001</t>
    </r>
    <r>
      <rPr>
        <sz val="11"/>
        <color theme="3" tint="-0.499984740745262"/>
        <rFont val="Calibri"/>
        <family val="2"/>
        <scheme val="minor"/>
      </rPr>
      <t>)</t>
    </r>
  </si>
  <si>
    <r>
      <t>Salida Trasera Hilux (4x4) 2005/….. (</t>
    </r>
    <r>
      <rPr>
        <sz val="11"/>
        <color theme="1"/>
        <rFont val="Calibri"/>
        <family val="2"/>
        <scheme val="minor"/>
      </rPr>
      <t xml:space="preserve">N° ori: </t>
    </r>
    <r>
      <rPr>
        <b/>
        <sz val="11"/>
        <color theme="1"/>
        <rFont val="Calibri"/>
        <family val="2"/>
        <scheme val="minor"/>
      </rPr>
      <t>90311-40007)</t>
    </r>
  </si>
  <si>
    <r>
      <t>Hilux 3,0 Modelo 2000-2005/SW4 (Nº orig:</t>
    </r>
    <r>
      <rPr>
        <b/>
        <sz val="11"/>
        <color theme="3" tint="-0.499984740745262"/>
        <rFont val="Calibri"/>
        <family val="2"/>
        <scheme val="minor"/>
      </rPr>
      <t xml:space="preserve"> 90080-31110)</t>
    </r>
  </si>
  <si>
    <r>
      <t xml:space="preserve">Trasera </t>
    </r>
    <r>
      <rPr>
        <b/>
        <sz val="11"/>
        <color theme="3" tint="-0.499984740745262"/>
        <rFont val="Calibri"/>
        <family val="2"/>
        <scheme val="minor"/>
      </rPr>
      <t xml:space="preserve">Ranger </t>
    </r>
    <r>
      <rPr>
        <sz val="11"/>
        <color theme="3" tint="-0.499984740745262"/>
        <rFont val="Calibri"/>
        <family val="2"/>
        <scheme val="minor"/>
      </rPr>
      <t xml:space="preserve">2.8-3.0 cc  (1 Tonelada) / </t>
    </r>
    <r>
      <rPr>
        <b/>
        <sz val="11"/>
        <color theme="3" tint="-0.499984740745262"/>
        <rFont val="Calibri"/>
        <family val="2"/>
        <scheme val="minor"/>
      </rPr>
      <t xml:space="preserve">S-10 </t>
    </r>
    <r>
      <rPr>
        <sz val="11"/>
        <color theme="3" tint="-0.499984740745262"/>
        <rFont val="Calibri"/>
        <family val="2"/>
        <scheme val="minor"/>
      </rPr>
      <t>2.8cc</t>
    </r>
  </si>
  <si>
    <r>
      <t xml:space="preserve">Electronico (Tipo Original - Giratorio) </t>
    </r>
    <r>
      <rPr>
        <b/>
        <sz val="11"/>
        <color theme="3" tint="-0.499984740745262"/>
        <rFont val="Calibri"/>
        <family val="2"/>
        <scheme val="minor"/>
      </rPr>
      <t xml:space="preserve"> VITON</t>
    </r>
  </si>
  <si>
    <r>
      <t xml:space="preserve">Electronico (Tipo Original - Giratorio) </t>
    </r>
    <r>
      <rPr>
        <b/>
        <sz val="11"/>
        <color theme="3" tint="-0.499984740745262"/>
        <rFont val="Calibri"/>
        <family val="2"/>
        <scheme val="minor"/>
      </rPr>
      <t xml:space="preserve"> POLIACRILICO</t>
    </r>
  </si>
  <si>
    <r>
      <t xml:space="preserve">Fiesta Motor Zetec 1.4 16V - Sigma 1,6 </t>
    </r>
    <r>
      <rPr>
        <b/>
        <sz val="11"/>
        <color theme="3" tint="-0.499984740745262"/>
        <rFont val="Calibri"/>
        <family val="2"/>
        <scheme val="minor"/>
      </rPr>
      <t>(sin dist. Variable)</t>
    </r>
  </si>
  <si>
    <r>
      <t xml:space="preserve">Masa trasera Hilux 2005/2011 Nº orig </t>
    </r>
    <r>
      <rPr>
        <b/>
        <sz val="11"/>
        <color theme="3" tint="-0.499984740745262"/>
        <rFont val="Calibri"/>
        <family val="2"/>
        <scheme val="minor"/>
      </rPr>
      <t>(90313-54001)</t>
    </r>
  </si>
  <si>
    <r>
      <t>Masa trasera Hilux 2011/…</t>
    </r>
    <r>
      <rPr>
        <b/>
        <sz val="11"/>
        <color theme="3" tint="-0.499984740745262"/>
        <rFont val="Calibri"/>
        <family val="2"/>
        <scheme val="minor"/>
      </rPr>
      <t xml:space="preserve"> Nº orig. (90313-T0002)</t>
    </r>
  </si>
  <si>
    <r>
      <t xml:space="preserve">Hilux 2006/……  Nº original: </t>
    </r>
    <r>
      <rPr>
        <b/>
        <sz val="11"/>
        <color theme="3" tint="-0.499984740745262"/>
        <rFont val="Calibri"/>
        <family val="2"/>
        <scheme val="minor"/>
      </rPr>
      <t>(90311-41009) -Trasero-</t>
    </r>
  </si>
  <si>
    <r>
      <t xml:space="preserve">Hilux </t>
    </r>
    <r>
      <rPr>
        <b/>
        <sz val="11"/>
        <color theme="3" tint="-0.499984740745262"/>
        <rFont val="Calibri"/>
        <family val="2"/>
        <scheme val="minor"/>
      </rPr>
      <t>(4x4)</t>
    </r>
    <r>
      <rPr>
        <sz val="11"/>
        <color theme="3" tint="-0.499984740745262"/>
        <rFont val="Calibri"/>
        <family val="2"/>
        <scheme val="minor"/>
      </rPr>
      <t xml:space="preserve"> 2006/… Nº original: </t>
    </r>
    <r>
      <rPr>
        <b/>
        <sz val="11"/>
        <color theme="3" tint="-0.499984740745262"/>
        <rFont val="Calibri"/>
        <family val="2"/>
        <scheme val="minor"/>
      </rPr>
      <t>(90311-41009) -Delantero-</t>
    </r>
  </si>
  <si>
    <r>
      <t xml:space="preserve">Hilux 2016 en adelante  </t>
    </r>
    <r>
      <rPr>
        <b/>
        <sz val="11"/>
        <color theme="3" tint="-0.499984740745262"/>
        <rFont val="Calibri"/>
        <family val="2"/>
        <scheme val="minor"/>
      </rPr>
      <t xml:space="preserve"> (Nº Orig. 90311-S0001)</t>
    </r>
  </si>
  <si>
    <r>
      <t xml:space="preserve">Hilux 2016 en adelante  </t>
    </r>
    <r>
      <rPr>
        <b/>
        <sz val="11"/>
        <color theme="3" tint="-0.499984740745262"/>
        <rFont val="Calibri"/>
        <family val="2"/>
        <scheme val="minor"/>
      </rPr>
      <t xml:space="preserve"> (Nº Orig. 90311-T0065)</t>
    </r>
  </si>
  <si>
    <r>
      <t xml:space="preserve">Hilux/SW4 2,5/3,0 2005/2015 </t>
    </r>
    <r>
      <rPr>
        <b/>
        <sz val="11"/>
        <color theme="1"/>
        <rFont val="Calibri"/>
        <family val="2"/>
        <scheme val="minor"/>
      </rPr>
      <t xml:space="preserve"> N°original: (23682-30020)</t>
    </r>
  </si>
  <si>
    <r>
      <t xml:space="preserve">Hilux/SW4 2,5/3,0 2005/2015 </t>
    </r>
    <r>
      <rPr>
        <b/>
        <sz val="11"/>
        <color theme="1"/>
        <rFont val="Calibri"/>
        <family val="2"/>
        <scheme val="minor"/>
      </rPr>
      <t xml:space="preserve"> N°original: (23681-30010)</t>
    </r>
  </si>
  <si>
    <r>
      <t xml:space="preserve">Hilux (4x2) mod 2005/….. </t>
    </r>
    <r>
      <rPr>
        <b/>
        <sz val="11"/>
        <color theme="1"/>
        <rFont val="Calibri"/>
        <family val="2"/>
        <scheme val="minor"/>
      </rPr>
      <t>N° original: (90311-40001)</t>
    </r>
  </si>
  <si>
    <r>
      <t xml:space="preserve">Master/Laguna motor G9U/G9T </t>
    </r>
    <r>
      <rPr>
        <b/>
        <sz val="11"/>
        <color theme="1"/>
        <rFont val="Calibri"/>
        <family val="2"/>
        <scheme val="minor"/>
      </rPr>
      <t>(VITON)</t>
    </r>
  </si>
  <si>
    <r>
      <t xml:space="preserve">Master G9U / G9T  2.5 / 2.2     </t>
    </r>
    <r>
      <rPr>
        <b/>
        <sz val="11"/>
        <rFont val="Calibri"/>
        <family val="2"/>
        <scheme val="minor"/>
      </rPr>
      <t xml:space="preserve"> (VITON)</t>
    </r>
  </si>
  <si>
    <r>
      <t>FOCUS/MONDEO motor 1,8</t>
    </r>
    <r>
      <rPr>
        <b/>
        <sz val="11"/>
        <color theme="1"/>
        <rFont val="Calibri"/>
        <family val="2"/>
        <scheme val="minor"/>
      </rPr>
      <t xml:space="preserve"> TDCI</t>
    </r>
  </si>
  <si>
    <r>
      <t xml:space="preserve">RANGER motor MAXION HS 2,5 /Power Stroke 2,8 </t>
    </r>
    <r>
      <rPr>
        <b/>
        <sz val="11"/>
        <color theme="1"/>
        <rFont val="Calibri"/>
        <family val="2"/>
        <scheme val="minor"/>
      </rPr>
      <t>(VITON)</t>
    </r>
  </si>
  <si>
    <r>
      <t xml:space="preserve">Motor MAXION HS (S10, Blazer, Sprinter, etc) </t>
    </r>
    <r>
      <rPr>
        <b/>
        <sz val="11"/>
        <rFont val="Calibri"/>
        <family val="2"/>
        <scheme val="minor"/>
      </rPr>
      <t>(VITON)</t>
    </r>
  </si>
  <si>
    <r>
      <t xml:space="preserve">Corsa, Astra, Vectra </t>
    </r>
    <r>
      <rPr>
        <b/>
        <sz val="11"/>
        <rFont val="Calibri"/>
        <family val="2"/>
        <scheme val="minor"/>
      </rPr>
      <t>(VITON)</t>
    </r>
  </si>
  <si>
    <r>
      <t xml:space="preserve">RANGER con motor </t>
    </r>
    <r>
      <rPr>
        <b/>
        <u/>
        <sz val="11"/>
        <color theme="1"/>
        <rFont val="Calibri"/>
        <family val="2"/>
        <scheme val="minor"/>
      </rPr>
      <t>PUMA</t>
    </r>
  </si>
  <si>
    <r>
      <t xml:space="preserve">Vento - Passat - Cirocco TFSI 1.8 / 2.0 </t>
    </r>
    <r>
      <rPr>
        <b/>
        <sz val="11"/>
        <color theme="3" tint="-0.499984740745262"/>
        <rFont val="Calibri"/>
        <family val="2"/>
        <scheme val="minor"/>
      </rPr>
      <t xml:space="preserve">   </t>
    </r>
    <r>
      <rPr>
        <b/>
        <sz val="11"/>
        <rFont val="Calibri"/>
        <family val="2"/>
        <scheme val="minor"/>
      </rPr>
      <t>(VITON)</t>
    </r>
  </si>
  <si>
    <r>
      <t xml:space="preserve">motor THP 1,6cc 16V (Peugeot/Citroen/BMW/Mini) </t>
    </r>
    <r>
      <rPr>
        <b/>
        <sz val="11"/>
        <color theme="3" tint="-0.499984740745262"/>
        <rFont val="Calibri"/>
        <family val="2"/>
        <scheme val="minor"/>
      </rPr>
      <t xml:space="preserve">Viton  </t>
    </r>
  </si>
  <si>
    <r>
      <t>motor</t>
    </r>
    <r>
      <rPr>
        <b/>
        <u/>
        <sz val="11"/>
        <color theme="1"/>
        <rFont val="Calibri"/>
        <family val="2"/>
        <scheme val="minor"/>
      </rPr>
      <t xml:space="preserve"> FIRE EVO </t>
    </r>
  </si>
  <si>
    <t>Arbol Auxiliar</t>
  </si>
  <si>
    <t>Distribucion. Master G9U - G9T</t>
  </si>
  <si>
    <t xml:space="preserve">405 y 306 (Diesel) y (Nafta) </t>
  </si>
  <si>
    <r>
      <t xml:space="preserve">motor </t>
    </r>
    <r>
      <rPr>
        <b/>
        <sz val="11"/>
        <color theme="3" tint="-0.499984740745262"/>
        <rFont val="Calibri"/>
        <family val="2"/>
        <scheme val="minor"/>
      </rPr>
      <t>Hdi 2,0</t>
    </r>
    <r>
      <rPr>
        <sz val="11"/>
        <color theme="3" tint="-0.499984740745262"/>
        <rFont val="Calibri"/>
        <family val="2"/>
        <scheme val="minor"/>
      </rPr>
      <t xml:space="preserve"> y 2.0 cc 16 V nafta (Xsara/C4,etc) </t>
    </r>
  </si>
  <si>
    <r>
      <t xml:space="preserve">motor </t>
    </r>
    <r>
      <rPr>
        <b/>
        <sz val="11"/>
        <color theme="3" tint="-0.499984740745262"/>
        <rFont val="Calibri"/>
        <family val="2"/>
        <scheme val="minor"/>
      </rPr>
      <t xml:space="preserve">HDI 2.0 </t>
    </r>
    <r>
      <rPr>
        <sz val="11"/>
        <color theme="3" tint="-0.499984740745262"/>
        <rFont val="Calibri"/>
        <family val="2"/>
        <scheme val="minor"/>
      </rPr>
      <t>y 2.0 cc 16V nafta (408/308/307,etc)</t>
    </r>
  </si>
  <si>
    <t>205/206/207/306/307/405/308/408,etc (Nafta)</t>
  </si>
  <si>
    <t>Delantera Ranger 4X2  mod 1997/2012</t>
  </si>
  <si>
    <t>1248</t>
  </si>
  <si>
    <r>
      <t xml:space="preserve">motor </t>
    </r>
    <r>
      <rPr>
        <b/>
        <u/>
        <sz val="10"/>
        <color theme="1"/>
        <rFont val="Calibri"/>
        <family val="2"/>
        <scheme val="minor"/>
      </rPr>
      <t>DURATEC</t>
    </r>
    <r>
      <rPr>
        <sz val="10"/>
        <color theme="1"/>
        <rFont val="Calibri"/>
        <family val="2"/>
        <scheme val="minor"/>
      </rPr>
      <t xml:space="preserve"> 2,0/2,3cc (Focus, Ecosport, Mondeo, etc)</t>
    </r>
  </si>
  <si>
    <t>S5808</t>
  </si>
  <si>
    <t>1249</t>
  </si>
  <si>
    <t>1250</t>
  </si>
  <si>
    <t>1251</t>
  </si>
  <si>
    <t>1252</t>
  </si>
  <si>
    <t>1253</t>
  </si>
  <si>
    <t>S3758</t>
  </si>
  <si>
    <t>Motor FireFly 1,3cc  (Strada, Cronos, Toro, etc)</t>
  </si>
  <si>
    <t>Cruze 1,4 cc Turbo</t>
  </si>
  <si>
    <t>9625</t>
  </si>
  <si>
    <t>S5776</t>
  </si>
  <si>
    <t>8/12,5</t>
  </si>
  <si>
    <r>
      <rPr>
        <b/>
        <sz val="11"/>
        <color theme="3" tint="-0.499984740745262"/>
        <rFont val="Calibri"/>
        <family val="2"/>
        <scheme val="minor"/>
      </rPr>
      <t>AMAROK/VENTO</t>
    </r>
    <r>
      <rPr>
        <sz val="11"/>
        <color theme="3" tint="-0.499984740745262"/>
        <rFont val="Calibri"/>
        <family val="2"/>
        <scheme val="minor"/>
      </rPr>
      <t xml:space="preserve"> 2.0 Tdi</t>
    </r>
  </si>
  <si>
    <t xml:space="preserve">Distribucion </t>
  </si>
  <si>
    <r>
      <t>Motor</t>
    </r>
    <r>
      <rPr>
        <b/>
        <u/>
        <sz val="11"/>
        <color theme="3" tint="-0.499984740745262"/>
        <rFont val="Calibri"/>
        <family val="2"/>
        <scheme val="minor"/>
      </rPr>
      <t xml:space="preserve"> FIREFLY   </t>
    </r>
    <r>
      <rPr>
        <sz val="11"/>
        <color theme="3" tint="-0.499984740745262"/>
        <rFont val="Calibri"/>
        <family val="2"/>
        <scheme val="minor"/>
      </rPr>
      <t>1,3cc  (Strada, Cronos, Toro, etc)</t>
    </r>
  </si>
  <si>
    <t>S-10 mod 2011/…..</t>
  </si>
  <si>
    <r>
      <t xml:space="preserve">Escord/Focus/Mondeo  C/Motor </t>
    </r>
    <r>
      <rPr>
        <b/>
        <sz val="11"/>
        <color theme="3" tint="-0.499984740745262"/>
        <rFont val="Calibri"/>
        <family val="2"/>
        <scheme val="minor"/>
      </rPr>
      <t>ZETEC</t>
    </r>
    <r>
      <rPr>
        <sz val="11"/>
        <color theme="3" tint="-0.499984740745262"/>
        <rFont val="Calibri"/>
        <family val="2"/>
        <scheme val="minor"/>
      </rPr>
      <t xml:space="preserve"> 1.8-2.0 </t>
    </r>
  </si>
  <si>
    <r>
      <t xml:space="preserve">Escort-Mondeo-Focus motor  </t>
    </r>
    <r>
      <rPr>
        <b/>
        <sz val="11"/>
        <color theme="3" tint="-0.499984740745262"/>
        <rFont val="Calibri"/>
        <family val="2"/>
        <scheme val="minor"/>
      </rPr>
      <t>ZETEC</t>
    </r>
    <r>
      <rPr>
        <sz val="11"/>
        <color theme="3" tint="-0.499984740745262"/>
        <rFont val="Calibri"/>
        <family val="2"/>
        <scheme val="minor"/>
      </rPr>
      <t xml:space="preserve"> 1.8/2.0-Escort 1.6 Cht</t>
    </r>
  </si>
  <si>
    <t xml:space="preserve"> R12/9/19/18/11/Traffic motor 1,4y1,6 cc (tipo original) y motor CHT 1,6cc</t>
  </si>
  <si>
    <t>6,0/9,0</t>
  </si>
  <si>
    <t>1254</t>
  </si>
  <si>
    <t>1255</t>
  </si>
  <si>
    <t>S05966</t>
  </si>
  <si>
    <t>Trasero motor EA 211 (MSI) 1,0/1,6 Up/Fox/Polo, etc</t>
  </si>
  <si>
    <t>S05961</t>
  </si>
  <si>
    <t>motor EA 211 (MSI) 1,0/1,6 Up/Fox/Polo, etc</t>
  </si>
  <si>
    <r>
      <t xml:space="preserve">Trasera Toyota Hilux (Hasta Modelo 2005) - N° original: </t>
    </r>
    <r>
      <rPr>
        <b/>
        <sz val="11"/>
        <color theme="3" tint="-0.499984740745262"/>
        <rFont val="Calibri"/>
        <family val="2"/>
        <scheme val="minor"/>
      </rPr>
      <t>90310-50006</t>
    </r>
  </si>
  <si>
    <t>1200/1</t>
  </si>
  <si>
    <t>Reten para portareten 1200. Bancada Gol, Trend</t>
  </si>
  <si>
    <t>trasera Toyota Hilux 2006 en adelante</t>
  </si>
  <si>
    <t>Chery T</t>
  </si>
  <si>
    <r>
      <t xml:space="preserve">Tiggo 2.0  16V  </t>
    </r>
    <r>
      <rPr>
        <b/>
        <sz val="10"/>
        <color theme="1"/>
        <rFont val="Calibri"/>
        <family val="2"/>
        <scheme val="minor"/>
      </rPr>
      <t>(SQR484F)</t>
    </r>
  </si>
  <si>
    <t>Palio / Siena / Strada, motor 1.6 SPI - Laguna 2.0 16V</t>
  </si>
  <si>
    <r>
      <rPr>
        <b/>
        <sz val="11"/>
        <color theme="3" tint="-0.499984740745262"/>
        <rFont val="Calibri"/>
        <family val="2"/>
        <scheme val="minor"/>
      </rPr>
      <t>HDI 1,6 cc</t>
    </r>
    <r>
      <rPr>
        <sz val="11"/>
        <color theme="3" tint="-0.499984740745262"/>
        <rFont val="Calibri"/>
        <family val="2"/>
        <scheme val="minor"/>
      </rPr>
      <t xml:space="preserve"> </t>
    </r>
    <r>
      <rPr>
        <b/>
        <sz val="11"/>
        <color theme="3" tint="-0.499984740745262"/>
        <rFont val="Calibri"/>
        <family val="2"/>
        <scheme val="minor"/>
      </rPr>
      <t xml:space="preserve">/ </t>
    </r>
    <r>
      <rPr>
        <sz val="11"/>
        <color theme="3" tint="-0.499984740745262"/>
        <rFont val="Calibri"/>
        <family val="2"/>
        <scheme val="minor"/>
      </rPr>
      <t>2.0 16v nafta EW10 (307/308/408,etc)</t>
    </r>
  </si>
  <si>
    <t>Dist/A.Leva</t>
  </si>
  <si>
    <r>
      <t xml:space="preserve">motor </t>
    </r>
    <r>
      <rPr>
        <b/>
        <sz val="11"/>
        <color theme="3" tint="-0.499984740745262"/>
        <rFont val="Calibri"/>
        <family val="2"/>
        <scheme val="minor"/>
      </rPr>
      <t>H4M</t>
    </r>
    <r>
      <rPr>
        <sz val="11"/>
        <color theme="3" tint="-0.499984740745262"/>
        <rFont val="Calibri"/>
        <family val="2"/>
        <scheme val="minor"/>
      </rPr>
      <t xml:space="preserve"> 1,6cc 16V (Kangoo 2, Captur, Logan, etc)</t>
    </r>
  </si>
  <si>
    <t>Renault/Nissan</t>
  </si>
  <si>
    <t>1256</t>
  </si>
  <si>
    <t>Nissan/Renault</t>
  </si>
  <si>
    <t>Gol 1,0 8 Y 16V / Gol - Saveiro 1,6 8v  (EA111)</t>
  </si>
  <si>
    <t>Portareten Y Reten Gol Trend - Voyage - Suran - Fox  8v (EA111)</t>
  </si>
  <si>
    <t>1257</t>
  </si>
  <si>
    <t>1258</t>
  </si>
  <si>
    <t>S05967</t>
  </si>
  <si>
    <t>6,6/22</t>
  </si>
  <si>
    <r>
      <t xml:space="preserve">Hilux 4X4 L107 (97/04) N° original: </t>
    </r>
    <r>
      <rPr>
        <b/>
        <sz val="11"/>
        <color theme="3" tint="-0.499984740745262"/>
        <rFont val="Calibri"/>
        <family val="2"/>
        <scheme val="minor"/>
      </rPr>
      <t>90311-35032</t>
    </r>
  </si>
  <si>
    <t xml:space="preserve">Master lado derecho </t>
  </si>
  <si>
    <t>1259</t>
  </si>
  <si>
    <t>Strada/Punto 1,3cc  (diesel) JTD</t>
  </si>
  <si>
    <t>1260</t>
  </si>
  <si>
    <t>Master 2-3 caja PF6 (6ta), lada Izquierdo. Koleo/Megane</t>
  </si>
  <si>
    <t>8/13,7</t>
  </si>
  <si>
    <t>PRECIOS DE LISTA + I.V.A</t>
  </si>
  <si>
    <r>
      <t xml:space="preserve">Golf - Bora - Vento 2,0 FSI (Nafta)- Vento/Amarok 2.0 </t>
    </r>
    <r>
      <rPr>
        <b/>
        <sz val="11"/>
        <color theme="3" tint="-0.499984740745262"/>
        <rFont val="Calibri"/>
        <family val="2"/>
        <scheme val="minor"/>
      </rPr>
      <t>TDI</t>
    </r>
  </si>
  <si>
    <t>1261</t>
  </si>
  <si>
    <t>1262</t>
  </si>
  <si>
    <t>Tapa valvula</t>
  </si>
  <si>
    <t>6/14</t>
  </si>
  <si>
    <t>11,00</t>
  </si>
  <si>
    <t>1263</t>
  </si>
  <si>
    <t>S05976</t>
  </si>
  <si>
    <t>1264</t>
  </si>
  <si>
    <t>S05925</t>
  </si>
  <si>
    <r>
      <t xml:space="preserve">motor </t>
    </r>
    <r>
      <rPr>
        <b/>
        <sz val="11"/>
        <color theme="1"/>
        <rFont val="Calibri"/>
        <family val="2"/>
        <scheme val="minor"/>
      </rPr>
      <t>(H4M)</t>
    </r>
    <r>
      <rPr>
        <sz val="11"/>
        <color theme="1"/>
        <rFont val="Calibri"/>
        <family val="2"/>
        <scheme val="minor"/>
      </rPr>
      <t xml:space="preserve"> 1,6cc 16V  (Kangoo2, Captur, Logan, Sandero, Versan, etc)</t>
    </r>
  </si>
  <si>
    <r>
      <t xml:space="preserve">ETIOS / YARIS  1,5 cc  </t>
    </r>
    <r>
      <rPr>
        <b/>
        <sz val="11"/>
        <color theme="1"/>
        <rFont val="Calibri"/>
        <family val="2"/>
        <scheme val="minor"/>
      </rPr>
      <t>N° original: (90311-36007)</t>
    </r>
  </si>
  <si>
    <r>
      <t xml:space="preserve">motor </t>
    </r>
    <r>
      <rPr>
        <b/>
        <u/>
        <sz val="11"/>
        <color theme="1"/>
        <rFont val="Calibri"/>
        <family val="2"/>
        <scheme val="minor"/>
      </rPr>
      <t>ETORQ</t>
    </r>
    <r>
      <rPr>
        <sz val="11"/>
        <color theme="1"/>
        <rFont val="Calibri"/>
        <family val="2"/>
        <scheme val="minor"/>
      </rPr>
      <t xml:space="preserve"> 1.6/1.8 cc modelo viejo (junta gruesa)</t>
    </r>
  </si>
  <si>
    <r>
      <t xml:space="preserve">motor </t>
    </r>
    <r>
      <rPr>
        <b/>
        <u/>
        <sz val="11"/>
        <color theme="1"/>
        <rFont val="Calibri"/>
        <family val="2"/>
        <scheme val="minor"/>
      </rPr>
      <t>ETORQ</t>
    </r>
    <r>
      <rPr>
        <sz val="11"/>
        <color theme="1"/>
        <rFont val="Calibri"/>
        <family val="2"/>
        <scheme val="minor"/>
      </rPr>
      <t xml:space="preserve"> 1.6/1.8 cc modelo nuevo (junta fina)</t>
    </r>
  </si>
  <si>
    <r>
      <t xml:space="preserve">ETIOS / YARIS  1,5cc  motor 2NR-FE  </t>
    </r>
    <r>
      <rPr>
        <b/>
        <sz val="11"/>
        <color theme="1"/>
        <rFont val="Calibri"/>
        <family val="2"/>
        <scheme val="minor"/>
      </rPr>
      <t>N° original: (90311-78004)</t>
    </r>
  </si>
  <si>
    <t>Tapon</t>
  </si>
  <si>
    <t>de tapa de cilindros AMAROK/VENTO motor 2,0 tdi</t>
  </si>
  <si>
    <r>
      <t xml:space="preserve">Masa Delantera Hilux 4X4 Modelo 2005 En Adelante  (N° Ori: </t>
    </r>
    <r>
      <rPr>
        <b/>
        <sz val="11"/>
        <color theme="3" tint="-0.499984740745262"/>
        <rFont val="Calibri"/>
        <family val="2"/>
        <scheme val="minor"/>
      </rPr>
      <t>90312-T0001)</t>
    </r>
  </si>
  <si>
    <t xml:space="preserve"> Motor Fire 1,0 / 1,3 / 1,4  (8 y 16 val)</t>
  </si>
  <si>
    <t>10/16</t>
  </si>
  <si>
    <t>9860</t>
  </si>
  <si>
    <t>S-10 (4X4)  (Nitrilo) - salida caja de transferencia</t>
  </si>
  <si>
    <t>S-10 (4X4)  (Poliacrilico) - salida caja de transferencia</t>
  </si>
  <si>
    <r>
      <t xml:space="preserve">2.0 16v </t>
    </r>
    <r>
      <rPr>
        <b/>
        <sz val="11"/>
        <color theme="3" tint="-0.499984740745262"/>
        <rFont val="Calibri"/>
        <family val="2"/>
        <scheme val="minor"/>
      </rPr>
      <t xml:space="preserve">F4R </t>
    </r>
    <r>
      <rPr>
        <sz val="11"/>
        <color theme="3" tint="-0.499984740745262"/>
        <rFont val="Calibri"/>
        <family val="2"/>
        <scheme val="minor"/>
      </rPr>
      <t xml:space="preserve">(Sandero RS, daster, etc) con </t>
    </r>
    <r>
      <rPr>
        <b/>
        <sz val="11"/>
        <color theme="3" tint="-0.499984740745262"/>
        <rFont val="Calibri"/>
        <family val="2"/>
        <scheme val="minor"/>
      </rPr>
      <t>Dist. Variable</t>
    </r>
  </si>
  <si>
    <t>1265</t>
  </si>
  <si>
    <r>
      <t>Corolla/Etios (</t>
    </r>
    <r>
      <rPr>
        <b/>
        <sz val="10"/>
        <color theme="1"/>
        <rFont val="Calibri"/>
        <family val="2"/>
        <scheme val="minor"/>
      </rPr>
      <t>lado derecho</t>
    </r>
    <r>
      <rPr>
        <sz val="10"/>
        <color theme="1"/>
        <rFont val="Calibri"/>
        <family val="2"/>
        <scheme val="minor"/>
      </rPr>
      <t xml:space="preserve">) (BANQUINA) N° Ori: </t>
    </r>
    <r>
      <rPr>
        <b/>
        <sz val="10"/>
        <color theme="1"/>
        <rFont val="Calibri"/>
        <family val="2"/>
        <scheme val="minor"/>
      </rPr>
      <t>90311-35065/34016</t>
    </r>
  </si>
  <si>
    <t>9/15</t>
  </si>
  <si>
    <t>1266</t>
  </si>
  <si>
    <t>S05794</t>
  </si>
  <si>
    <t>9/14</t>
  </si>
  <si>
    <t>1267</t>
  </si>
  <si>
    <t>Arbol auxiliar</t>
  </si>
  <si>
    <t>1268</t>
  </si>
  <si>
    <t>1182</t>
  </si>
  <si>
    <t>Fiat/Peugeot</t>
  </si>
  <si>
    <t>Ducato, Jumper, Boxer, Daily 2,5/2,8 cc</t>
  </si>
  <si>
    <r>
      <t>Hilux 2,5/3,0cc  8/16 v motor (</t>
    </r>
    <r>
      <rPr>
        <b/>
        <sz val="10"/>
        <color theme="1"/>
        <rFont val="Calibri"/>
        <family val="2"/>
        <scheme val="minor"/>
      </rPr>
      <t>1KZ/1KD/2KD</t>
    </r>
    <r>
      <rPr>
        <sz val="10"/>
        <color theme="1"/>
        <rFont val="Calibri"/>
        <family val="2"/>
        <scheme val="minor"/>
      </rPr>
      <t xml:space="preserve">) 2001/2015 N° orig: </t>
    </r>
    <r>
      <rPr>
        <b/>
        <sz val="10"/>
        <color theme="1"/>
        <rFont val="Calibri"/>
        <family val="2"/>
        <scheme val="minor"/>
      </rPr>
      <t>90311-50017</t>
    </r>
  </si>
  <si>
    <t>Hilux 2,5/3,0cc  motor (1KD/2KD) 2005/2015 N° orig: 90311-65003</t>
  </si>
  <si>
    <t>10/21</t>
  </si>
  <si>
    <t>Corolla/Etios 6ta manual (lado Izquierdo) N° Ori: 90311-35075/35066</t>
  </si>
  <si>
    <t>1269</t>
  </si>
  <si>
    <t>9848</t>
  </si>
  <si>
    <t>9/21</t>
  </si>
  <si>
    <r>
      <t>Corolla/RAV/Etios, etc 5ta manual -</t>
    </r>
    <r>
      <rPr>
        <b/>
        <sz val="10"/>
        <color theme="1"/>
        <rFont val="Calibri"/>
        <family val="2"/>
        <scheme val="minor"/>
      </rPr>
      <t>lado izquierdo</t>
    </r>
    <r>
      <rPr>
        <sz val="10"/>
        <color theme="1"/>
        <rFont val="Calibri"/>
        <family val="2"/>
        <scheme val="minor"/>
      </rPr>
      <t>- N° Ori: 90311/34042/35064</t>
    </r>
  </si>
  <si>
    <t>1270</t>
  </si>
  <si>
    <r>
      <t xml:space="preserve">Superior tapa de cilindros </t>
    </r>
    <r>
      <rPr>
        <b/>
        <sz val="10"/>
        <color theme="1"/>
        <rFont val="Calibri"/>
        <family val="2"/>
        <scheme val="minor"/>
      </rPr>
      <t>K4M</t>
    </r>
  </si>
  <si>
    <t>1271</t>
  </si>
  <si>
    <t>HILUX 2,5/3,0 cc motores  1KZ - 1KD - 2KD</t>
  </si>
  <si>
    <t>9,5/12</t>
  </si>
  <si>
    <t>1272</t>
  </si>
  <si>
    <t>CRUZE - TRACKER  1.8 cc  16V</t>
  </si>
  <si>
    <t>38140</t>
  </si>
  <si>
    <t>Valvulas</t>
  </si>
  <si>
    <t xml:space="preserve">Kit retenes de valvulas Chevrolet 400/Chevy  (6 cilin.) </t>
  </si>
  <si>
    <t>38150</t>
  </si>
  <si>
    <t>Kit retenes de valvulas OPEL K-180</t>
  </si>
  <si>
    <t>38401</t>
  </si>
  <si>
    <t>Kit retenes de valvulas Falcon/F-100/Fairlane (6 cil)</t>
  </si>
  <si>
    <t>38402</t>
  </si>
  <si>
    <t>Kit retenes de valvulas Ford V8 (fase 2)</t>
  </si>
  <si>
    <t>1273</t>
  </si>
  <si>
    <t>S 05439</t>
  </si>
  <si>
    <t>01-01-2026</t>
  </si>
  <si>
    <t xml:space="preserve">Tapon </t>
  </si>
  <si>
    <r>
      <t xml:space="preserve">caja de velocidades </t>
    </r>
    <r>
      <rPr>
        <b/>
        <sz val="10"/>
        <color theme="1"/>
        <rFont val="Calibri"/>
        <family val="2"/>
        <scheme val="minor"/>
      </rPr>
      <t>AMAROK</t>
    </r>
    <r>
      <rPr>
        <sz val="10"/>
        <color theme="1"/>
        <rFont val="Calibri"/>
        <family val="2"/>
        <scheme val="minor"/>
      </rPr>
      <t xml:space="preserve"> (caja manual)</t>
    </r>
  </si>
  <si>
    <t>10/13</t>
  </si>
  <si>
    <t xml:space="preserve">AMAROK (caja manual) </t>
  </si>
  <si>
    <r>
      <t xml:space="preserve">Corsa (Diesel) 1,7   -  distribucion STRADA/PUNTO  1,3 cc </t>
    </r>
    <r>
      <rPr>
        <b/>
        <sz val="11"/>
        <color theme="3" tint="-0.499984740745262"/>
        <rFont val="Calibri"/>
        <family val="2"/>
        <scheme val="minor"/>
      </rPr>
      <t>JTD</t>
    </r>
  </si>
  <si>
    <r>
      <t xml:space="preserve">C3/C4/Berlingo 1,4 - 1,6 (Nafta) Y 1,4-1,6 Hdi   -  </t>
    </r>
    <r>
      <rPr>
        <b/>
        <sz val="11"/>
        <color theme="3" tint="-0.499984740745262"/>
        <rFont val="Calibri"/>
        <family val="2"/>
        <scheme val="minor"/>
      </rPr>
      <t>THP</t>
    </r>
    <r>
      <rPr>
        <sz val="11"/>
        <color theme="3" tint="-0.499984740745262"/>
        <rFont val="Calibri"/>
        <family val="2"/>
        <scheme val="minor"/>
      </rPr>
      <t xml:space="preserve">  1.6  cc</t>
    </r>
  </si>
  <si>
    <r>
      <t xml:space="preserve">206/207/307/Partner 1,6Nf 207/307/Part Hdi 1,6 - </t>
    </r>
    <r>
      <rPr>
        <b/>
        <sz val="11"/>
        <color theme="3" tint="-0.499984740745262"/>
        <rFont val="Calibri"/>
        <family val="2"/>
        <scheme val="minor"/>
      </rPr>
      <t>THP</t>
    </r>
    <r>
      <rPr>
        <sz val="11"/>
        <color theme="3" tint="-0.499984740745262"/>
        <rFont val="Calibri"/>
        <family val="2"/>
        <scheme val="minor"/>
      </rPr>
      <t xml:space="preserve"> 1.6 cc</t>
    </r>
  </si>
  <si>
    <t>1276</t>
  </si>
  <si>
    <t>1277</t>
  </si>
  <si>
    <t>9653</t>
  </si>
  <si>
    <t>10/13,5</t>
  </si>
  <si>
    <t>Palio, Siena, etc (c/motor fire) - Cronos, Renegade 1,8 (manual) - lado BANQUINA</t>
  </si>
  <si>
    <t>9652</t>
  </si>
  <si>
    <t>Palio, Siena, etc (c/motor fire) - Cronos, Renegade 1,8 (manual) - lado CONDUCTOR</t>
  </si>
  <si>
    <t>AMAROK  (motor  V6)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</si>
</sst>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&quot;$&quot;\ * #,##0.00_ ;_ &quot;$&quot;\ * \-#,##0.00_ ;_ &quot;$&quot;\ * &quot;-&quot;??_ ;_ @_ "/>
    <numFmt numFmtId="165" formatCode="_ [$€-2]\ * #,##0.00_ ;_ [$€-2]\ * \-#,##0.00_ ;_ [$€-2]\ * \-??_ "/>
    <numFmt numFmtId="166" formatCode="&quot;$&quot;\ #,##0.00"/>
    <numFmt numFmtId="167" formatCode="&quot;$&quot;#,##0.00"/>
  </numFmts>
  <fonts count="5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color theme="3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sz val="25"/>
      <color theme="3" tint="-0.499984740745262"/>
      <name val="Calibri"/>
      <family val="2"/>
      <scheme val="minor"/>
    </font>
    <font>
      <sz val="12"/>
      <color theme="3" tint="-0.499984740745262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b/>
      <sz val="11.5"/>
      <color theme="3" tint="-0.499984740745262"/>
      <name val="Calibri"/>
      <family val="2"/>
      <scheme val="minor"/>
    </font>
    <font>
      <u/>
      <sz val="10"/>
      <color indexed="12"/>
      <name val="Arial"/>
      <family val="2"/>
    </font>
    <font>
      <sz val="20"/>
      <color theme="3" tint="-0.499984740745262"/>
      <name val="Calibri"/>
      <family val="2"/>
      <scheme val="minor"/>
    </font>
    <font>
      <b/>
      <sz val="10"/>
      <color theme="3" tint="-0.499984740745262"/>
      <name val="Calibri"/>
      <family val="2"/>
      <scheme val="minor"/>
    </font>
    <font>
      <sz val="10"/>
      <name val="Arial"/>
      <family val="2"/>
    </font>
    <font>
      <b/>
      <sz val="25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1"/>
      <color theme="3" tint="-0.49998474074526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.5"/>
      <name val="Calibri"/>
      <family val="2"/>
      <scheme val="minor"/>
    </font>
    <font>
      <sz val="9"/>
      <color theme="3" tint="-0.499984740745262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31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theme="3" tint="0.39997558519241921"/>
      </left>
      <right style="medium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 style="medium">
        <color theme="3" tint="0.39997558519241921"/>
      </right>
      <top/>
      <bottom style="thin">
        <color theme="3" tint="0.39997558519241921"/>
      </bottom>
      <diagonal/>
    </border>
    <border>
      <left style="thin">
        <color theme="4"/>
      </left>
      <right style="medium">
        <color theme="4"/>
      </right>
      <top/>
      <bottom/>
      <diagonal/>
    </border>
    <border>
      <left style="thin">
        <color theme="4"/>
      </left>
      <right style="medium">
        <color theme="4"/>
      </right>
      <top style="thin">
        <color theme="4"/>
      </top>
      <bottom/>
      <diagonal/>
    </border>
    <border>
      <left style="thin">
        <color theme="4"/>
      </left>
      <right style="medium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 style="thin">
        <color theme="4"/>
      </bottom>
      <diagonal/>
    </border>
    <border>
      <left/>
      <right style="medium">
        <color theme="3" tint="0.39997558519241921"/>
      </right>
      <top/>
      <bottom style="thin">
        <color theme="3" tint="0.39997558519241921"/>
      </bottom>
      <diagonal/>
    </border>
    <border>
      <left/>
      <right/>
      <top/>
      <bottom style="medium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theme="4"/>
      </bottom>
      <diagonal/>
    </border>
    <border>
      <left/>
      <right style="medium">
        <color indexed="64"/>
      </right>
      <top/>
      <bottom style="medium">
        <color theme="4"/>
      </bottom>
      <diagonal/>
    </border>
    <border>
      <left style="medium">
        <color indexed="64"/>
      </left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 style="medium">
        <color indexed="64"/>
      </right>
      <top style="medium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3" tint="0.39997558519241921"/>
      </left>
      <right style="medium">
        <color theme="3" tint="0.39997558519241921"/>
      </right>
      <top/>
      <bottom style="medium">
        <color theme="3" tint="0.39997558519241921"/>
      </bottom>
      <diagonal/>
    </border>
  </borders>
  <cellStyleXfs count="50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10" fillId="7" borderId="1" applyNumberFormat="0" applyAlignment="0" applyProtection="0"/>
    <xf numFmtId="165" fontId="1" fillId="0" borderId="0" applyFill="0" applyBorder="0" applyAlignment="0" applyProtection="0"/>
    <xf numFmtId="0" fontId="11" fillId="3" borderId="0" applyNumberFormat="0" applyBorder="0" applyAlignment="0" applyProtection="0"/>
    <xf numFmtId="164" fontId="2" fillId="0" borderId="0" applyFill="0" applyBorder="0" applyAlignment="0" applyProtection="0"/>
    <xf numFmtId="0" fontId="12" fillId="22" borderId="0" applyNumberFormat="0" applyBorder="0" applyAlignment="0" applyProtection="0"/>
    <xf numFmtId="0" fontId="1" fillId="23" borderId="4" applyNumberFormat="0" applyFont="0" applyAlignment="0" applyProtection="0"/>
    <xf numFmtId="0" fontId="13" fillId="1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9" fillId="0" borderId="8" applyNumberFormat="0" applyFill="0" applyAlignment="0" applyProtection="0"/>
    <xf numFmtId="0" fontId="19" fillId="0" borderId="9" applyNumberFormat="0" applyFill="0" applyAlignment="0" applyProtection="0"/>
    <xf numFmtId="164" fontId="1" fillId="0" borderId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164" fontId="30" fillId="0" borderId="0" applyFill="0" applyBorder="0" applyAlignment="0" applyProtection="0"/>
    <xf numFmtId="164" fontId="32" fillId="0" borderId="0" applyFont="0" applyFill="0" applyBorder="0" applyAlignment="0" applyProtection="0"/>
    <xf numFmtId="0" fontId="33" fillId="0" borderId="0" applyNumberFormat="0" applyFill="0" applyBorder="0" applyAlignment="0" applyProtection="0"/>
  </cellStyleXfs>
  <cellXfs count="185">
    <xf numFmtId="0" fontId="0" fillId="0" borderId="0" xfId="0"/>
    <xf numFmtId="0" fontId="20" fillId="0" borderId="0" xfId="0" applyFont="1" applyAlignment="1">
      <alignment vertical="center"/>
    </xf>
    <xf numFmtId="166" fontId="20" fillId="0" borderId="0" xfId="0" applyNumberFormat="1" applyFont="1" applyAlignment="1">
      <alignment vertical="center"/>
    </xf>
    <xf numFmtId="0" fontId="20" fillId="0" borderId="0" xfId="0" applyFont="1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49" fontId="21" fillId="0" borderId="0" xfId="0" applyNumberFormat="1" applyFont="1" applyBorder="1" applyAlignment="1">
      <alignment vertical="center"/>
    </xf>
    <xf numFmtId="0" fontId="24" fillId="0" borderId="0" xfId="0" applyFont="1" applyAlignment="1">
      <alignment vertical="center"/>
    </xf>
    <xf numFmtId="49" fontId="26" fillId="0" borderId="0" xfId="0" applyNumberFormat="1" applyFont="1" applyBorder="1" applyAlignment="1">
      <alignment vertical="center"/>
    </xf>
    <xf numFmtId="49" fontId="23" fillId="0" borderId="0" xfId="0" applyNumberFormat="1" applyFont="1" applyBorder="1" applyAlignment="1">
      <alignment horizontal="right" vertical="center"/>
    </xf>
    <xf numFmtId="49" fontId="23" fillId="0" borderId="0" xfId="0" applyNumberFormat="1" applyFont="1" applyBorder="1" applyAlignment="1"/>
    <xf numFmtId="166" fontId="21" fillId="0" borderId="10" xfId="1" applyNumberFormat="1" applyFont="1" applyBorder="1" applyAlignment="1">
      <alignment vertical="center"/>
    </xf>
    <xf numFmtId="166" fontId="21" fillId="0" borderId="11" xfId="1" applyNumberFormat="1" applyFont="1" applyBorder="1" applyAlignment="1">
      <alignment vertical="center"/>
    </xf>
    <xf numFmtId="166" fontId="21" fillId="0" borderId="0" xfId="1" applyNumberFormat="1" applyFont="1" applyBorder="1" applyAlignment="1">
      <alignment vertical="center"/>
    </xf>
    <xf numFmtId="4" fontId="20" fillId="0" borderId="0" xfId="0" applyNumberFormat="1" applyFont="1" applyAlignment="1">
      <alignment vertical="center"/>
    </xf>
    <xf numFmtId="166" fontId="21" fillId="0" borderId="12" xfId="1" applyNumberFormat="1" applyFont="1" applyBorder="1" applyAlignment="1">
      <alignment vertical="center"/>
    </xf>
    <xf numFmtId="166" fontId="21" fillId="0" borderId="13" xfId="1" applyNumberFormat="1" applyFont="1" applyBorder="1" applyAlignment="1">
      <alignment vertical="center"/>
    </xf>
    <xf numFmtId="166" fontId="21" fillId="0" borderId="14" xfId="1" applyNumberFormat="1" applyFont="1" applyBorder="1" applyAlignment="1">
      <alignment vertical="center"/>
    </xf>
    <xf numFmtId="166" fontId="21" fillId="0" borderId="15" xfId="1" applyNumberFormat="1" applyFont="1" applyBorder="1" applyAlignment="1">
      <alignment vertical="center"/>
    </xf>
    <xf numFmtId="166" fontId="21" fillId="29" borderId="11" xfId="1" applyNumberFormat="1" applyFont="1" applyFill="1" applyBorder="1" applyAlignment="1">
      <alignment vertical="center"/>
    </xf>
    <xf numFmtId="166" fontId="21" fillId="29" borderId="13" xfId="1" applyNumberFormat="1" applyFont="1" applyFill="1" applyBorder="1" applyAlignment="1">
      <alignment vertical="center"/>
    </xf>
    <xf numFmtId="167" fontId="20" fillId="0" borderId="0" xfId="0" applyNumberFormat="1" applyFont="1" applyAlignment="1">
      <alignment vertical="center"/>
    </xf>
    <xf numFmtId="166" fontId="21" fillId="28" borderId="11" xfId="1" applyNumberFormat="1" applyFont="1" applyFill="1" applyBorder="1" applyAlignment="1">
      <alignment vertical="center"/>
    </xf>
    <xf numFmtId="166" fontId="21" fillId="28" borderId="13" xfId="1" applyNumberFormat="1" applyFont="1" applyFill="1" applyBorder="1" applyAlignment="1">
      <alignment vertical="center"/>
    </xf>
    <xf numFmtId="49" fontId="21" fillId="0" borderId="0" xfId="0" applyNumberFormat="1" applyFont="1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49" fontId="21" fillId="0" borderId="0" xfId="0" applyNumberFormat="1" applyFont="1" applyBorder="1" applyAlignment="1">
      <alignment horizontal="center" vertical="center"/>
    </xf>
    <xf numFmtId="49" fontId="25" fillId="0" borderId="0" xfId="0" applyNumberFormat="1" applyFont="1" applyBorder="1" applyAlignment="1">
      <alignment horizontal="center" vertical="center"/>
    </xf>
    <xf numFmtId="164" fontId="34" fillId="0" borderId="0" xfId="48" applyFont="1" applyAlignment="1">
      <alignment horizontal="right" vertical="center"/>
    </xf>
    <xf numFmtId="0" fontId="37" fillId="28" borderId="0" xfId="0" applyFont="1" applyFill="1" applyBorder="1" applyAlignment="1">
      <alignment vertical="center"/>
    </xf>
    <xf numFmtId="166" fontId="21" fillId="0" borderId="16" xfId="1" applyNumberFormat="1" applyFont="1" applyBorder="1" applyAlignment="1">
      <alignment vertical="center"/>
    </xf>
    <xf numFmtId="0" fontId="36" fillId="28" borderId="0" xfId="0" applyFont="1" applyFill="1" applyBorder="1" applyAlignment="1">
      <alignment vertical="center"/>
    </xf>
    <xf numFmtId="164" fontId="38" fillId="28" borderId="0" xfId="48" applyFont="1" applyFill="1" applyBorder="1" applyAlignment="1">
      <alignment horizontal="right" vertical="center"/>
    </xf>
    <xf numFmtId="49" fontId="29" fillId="0" borderId="17" xfId="0" applyNumberFormat="1" applyFont="1" applyBorder="1" applyAlignment="1">
      <alignment vertical="center"/>
    </xf>
    <xf numFmtId="49" fontId="21" fillId="0" borderId="17" xfId="0" applyNumberFormat="1" applyFont="1" applyBorder="1" applyAlignment="1">
      <alignment vertical="center"/>
    </xf>
    <xf numFmtId="49" fontId="21" fillId="0" borderId="17" xfId="0" applyNumberFormat="1" applyFont="1" applyBorder="1" applyAlignment="1">
      <alignment horizontal="center" vertical="center"/>
    </xf>
    <xf numFmtId="49" fontId="25" fillId="27" borderId="18" xfId="0" applyNumberFormat="1" applyFont="1" applyFill="1" applyBorder="1" applyAlignment="1">
      <alignment horizontal="center" vertical="center"/>
    </xf>
    <xf numFmtId="0" fontId="25" fillId="27" borderId="18" xfId="0" applyFont="1" applyFill="1" applyBorder="1" applyAlignment="1">
      <alignment horizontal="center" vertical="center"/>
    </xf>
    <xf numFmtId="0" fontId="47" fillId="0" borderId="0" xfId="0" applyFont="1" applyAlignment="1">
      <alignment vertical="center"/>
    </xf>
    <xf numFmtId="0" fontId="47" fillId="28" borderId="0" xfId="0" applyFont="1" applyFill="1" applyAlignment="1">
      <alignment vertical="center"/>
    </xf>
    <xf numFmtId="0" fontId="48" fillId="28" borderId="0" xfId="0" applyFont="1" applyFill="1" applyAlignment="1">
      <alignment vertical="center"/>
    </xf>
    <xf numFmtId="166" fontId="47" fillId="28" borderId="11" xfId="1" applyNumberFormat="1" applyFont="1" applyFill="1" applyBorder="1" applyAlignment="1">
      <alignment vertical="center"/>
    </xf>
    <xf numFmtId="166" fontId="47" fillId="28" borderId="0" xfId="0" applyNumberFormat="1" applyFont="1" applyFill="1" applyAlignment="1">
      <alignment vertical="center"/>
    </xf>
    <xf numFmtId="167" fontId="47" fillId="28" borderId="0" xfId="0" applyNumberFormat="1" applyFont="1" applyFill="1" applyAlignment="1">
      <alignment vertical="center"/>
    </xf>
    <xf numFmtId="166" fontId="47" fillId="0" borderId="16" xfId="1" applyNumberFormat="1" applyFont="1" applyBorder="1" applyAlignment="1">
      <alignment vertical="center"/>
    </xf>
    <xf numFmtId="166" fontId="47" fillId="0" borderId="11" xfId="1" applyNumberFormat="1" applyFont="1" applyBorder="1" applyAlignment="1">
      <alignment vertical="center"/>
    </xf>
    <xf numFmtId="166" fontId="47" fillId="0" borderId="0" xfId="0" applyNumberFormat="1" applyFont="1" applyAlignment="1">
      <alignment vertical="center"/>
    </xf>
    <xf numFmtId="4" fontId="47" fillId="0" borderId="0" xfId="0" applyNumberFormat="1" applyFont="1" applyAlignment="1">
      <alignment vertical="center"/>
    </xf>
    <xf numFmtId="167" fontId="47" fillId="0" borderId="0" xfId="0" applyNumberFormat="1" applyFont="1" applyAlignment="1">
      <alignment vertical="center"/>
    </xf>
    <xf numFmtId="0" fontId="36" fillId="0" borderId="0" xfId="0" applyFont="1" applyAlignment="1">
      <alignment vertical="center"/>
    </xf>
    <xf numFmtId="0" fontId="36" fillId="28" borderId="0" xfId="0" applyFont="1" applyFill="1" applyAlignment="1">
      <alignment vertical="center"/>
    </xf>
    <xf numFmtId="166" fontId="36" fillId="28" borderId="16" xfId="1" applyNumberFormat="1" applyFont="1" applyFill="1" applyBorder="1" applyAlignment="1">
      <alignment vertical="center"/>
    </xf>
    <xf numFmtId="166" fontId="36" fillId="28" borderId="11" xfId="1" applyNumberFormat="1" applyFont="1" applyFill="1" applyBorder="1" applyAlignment="1">
      <alignment vertical="center"/>
    </xf>
    <xf numFmtId="166" fontId="36" fillId="28" borderId="0" xfId="0" applyNumberFormat="1" applyFont="1" applyFill="1" applyAlignment="1">
      <alignment vertical="center"/>
    </xf>
    <xf numFmtId="4" fontId="36" fillId="28" borderId="0" xfId="0" applyNumberFormat="1" applyFont="1" applyFill="1" applyAlignment="1">
      <alignment vertical="center"/>
    </xf>
    <xf numFmtId="167" fontId="36" fillId="28" borderId="0" xfId="0" applyNumberFormat="1" applyFont="1" applyFill="1" applyAlignment="1">
      <alignment vertical="center"/>
    </xf>
    <xf numFmtId="0" fontId="37" fillId="28" borderId="0" xfId="0" applyFont="1" applyFill="1" applyAlignment="1">
      <alignment vertical="center"/>
    </xf>
    <xf numFmtId="0" fontId="47" fillId="28" borderId="0" xfId="0" applyFont="1" applyFill="1" applyBorder="1" applyAlignment="1">
      <alignment vertical="center"/>
    </xf>
    <xf numFmtId="49" fontId="21" fillId="0" borderId="22" xfId="0" applyNumberFormat="1" applyFont="1" applyBorder="1" applyAlignment="1">
      <alignment horizontal="center" vertical="center"/>
    </xf>
    <xf numFmtId="49" fontId="25" fillId="0" borderId="22" xfId="0" applyNumberFormat="1" applyFont="1" applyBorder="1" applyAlignment="1">
      <alignment horizontal="center" vertical="center"/>
    </xf>
    <xf numFmtId="164" fontId="34" fillId="0" borderId="25" xfId="48" applyFont="1" applyBorder="1" applyAlignment="1">
      <alignment horizontal="right" vertical="center"/>
    </xf>
    <xf numFmtId="49" fontId="25" fillId="27" borderId="26" xfId="0" applyNumberFormat="1" applyFont="1" applyFill="1" applyBorder="1" applyAlignment="1">
      <alignment horizontal="center" vertical="center"/>
    </xf>
    <xf numFmtId="164" fontId="35" fillId="27" borderId="27" xfId="48" applyFont="1" applyFill="1" applyBorder="1" applyAlignment="1">
      <alignment horizontal="right" vertical="center"/>
    </xf>
    <xf numFmtId="0" fontId="41" fillId="0" borderId="28" xfId="1" applyNumberFormat="1" applyFont="1" applyFill="1" applyBorder="1" applyAlignment="1">
      <alignment horizontal="center" vertical="center"/>
    </xf>
    <xf numFmtId="0" fontId="41" fillId="0" borderId="28" xfId="1" applyFont="1" applyBorder="1" applyAlignment="1">
      <alignment vertical="center"/>
    </xf>
    <xf numFmtId="2" fontId="41" fillId="0" borderId="28" xfId="1" applyNumberFormat="1" applyFont="1" applyBorder="1" applyAlignment="1">
      <alignment horizontal="right" vertical="center"/>
    </xf>
    <xf numFmtId="4" fontId="41" fillId="0" borderId="28" xfId="1" applyNumberFormat="1" applyFont="1" applyBorder="1" applyAlignment="1">
      <alignment horizontal="right" vertical="center"/>
    </xf>
    <xf numFmtId="0" fontId="41" fillId="0" borderId="28" xfId="1" applyFont="1" applyBorder="1" applyAlignment="1">
      <alignment horizontal="center" vertical="center"/>
    </xf>
    <xf numFmtId="0" fontId="41" fillId="0" borderId="28" xfId="0" applyFont="1" applyBorder="1" applyAlignment="1">
      <alignment vertical="center"/>
    </xf>
    <xf numFmtId="0" fontId="41" fillId="0" borderId="28" xfId="1" applyFont="1" applyBorder="1" applyAlignment="1">
      <alignment horizontal="left" vertical="center"/>
    </xf>
    <xf numFmtId="2" fontId="41" fillId="24" borderId="28" xfId="1" applyNumberFormat="1" applyFont="1" applyFill="1" applyBorder="1" applyAlignment="1">
      <alignment horizontal="right" vertical="center"/>
    </xf>
    <xf numFmtId="0" fontId="41" fillId="24" borderId="28" xfId="1" applyFont="1" applyFill="1" applyBorder="1" applyAlignment="1">
      <alignment horizontal="center" vertical="center"/>
    </xf>
    <xf numFmtId="0" fontId="41" fillId="0" borderId="28" xfId="1" applyFont="1" applyFill="1" applyBorder="1" applyAlignment="1">
      <alignment vertical="center"/>
    </xf>
    <xf numFmtId="2" fontId="41" fillId="0" borderId="28" xfId="1" applyNumberFormat="1" applyFont="1" applyFill="1" applyBorder="1" applyAlignment="1">
      <alignment horizontal="right" vertical="center"/>
    </xf>
    <xf numFmtId="0" fontId="41" fillId="0" borderId="28" xfId="1" applyFont="1" applyFill="1" applyBorder="1" applyAlignment="1">
      <alignment horizontal="center" vertical="center"/>
    </xf>
    <xf numFmtId="0" fontId="41" fillId="24" borderId="28" xfId="1" applyFont="1" applyFill="1" applyBorder="1" applyAlignment="1">
      <alignment vertical="center"/>
    </xf>
    <xf numFmtId="13" fontId="41" fillId="0" borderId="28" xfId="1" applyNumberFormat="1" applyFont="1" applyBorder="1" applyAlignment="1">
      <alignment horizontal="right" vertical="center"/>
    </xf>
    <xf numFmtId="0" fontId="41" fillId="0" borderId="28" xfId="1" applyFont="1" applyBorder="1" applyAlignment="1">
      <alignment horizontal="right" vertical="center"/>
    </xf>
    <xf numFmtId="0" fontId="41" fillId="28" borderId="28" xfId="1" applyNumberFormat="1" applyFont="1" applyFill="1" applyBorder="1" applyAlignment="1">
      <alignment horizontal="center" vertical="center"/>
    </xf>
    <xf numFmtId="0" fontId="41" fillId="28" borderId="28" xfId="1" applyFont="1" applyFill="1" applyBorder="1" applyAlignment="1">
      <alignment vertical="center"/>
    </xf>
    <xf numFmtId="0" fontId="41" fillId="28" borderId="28" xfId="1" applyFont="1" applyFill="1" applyBorder="1" applyAlignment="1">
      <alignment horizontal="left" vertical="center"/>
    </xf>
    <xf numFmtId="4" fontId="41" fillId="28" borderId="28" xfId="1" applyNumberFormat="1" applyFont="1" applyFill="1" applyBorder="1" applyAlignment="1">
      <alignment horizontal="right" vertical="center"/>
    </xf>
    <xf numFmtId="0" fontId="41" fillId="28" borderId="28" xfId="1" applyFont="1" applyFill="1" applyBorder="1" applyAlignment="1">
      <alignment horizontal="center" vertical="center"/>
    </xf>
    <xf numFmtId="0" fontId="41" fillId="24" borderId="28" xfId="1" applyFont="1" applyFill="1" applyBorder="1" applyAlignment="1">
      <alignment horizontal="right" vertical="center"/>
    </xf>
    <xf numFmtId="49" fontId="20" fillId="0" borderId="28" xfId="0" applyNumberFormat="1" applyFont="1" applyBorder="1" applyAlignment="1">
      <alignment horizontal="center" vertical="center"/>
    </xf>
    <xf numFmtId="164" fontId="41" fillId="24" borderId="28" xfId="34" applyFont="1" applyFill="1" applyBorder="1" applyAlignment="1">
      <alignment horizontal="right" vertical="center"/>
    </xf>
    <xf numFmtId="164" fontId="41" fillId="24" borderId="28" xfId="45" applyFont="1" applyFill="1" applyBorder="1" applyAlignment="1">
      <alignment horizontal="right" vertical="center"/>
    </xf>
    <xf numFmtId="49" fontId="41" fillId="0" borderId="28" xfId="1" applyNumberFormat="1" applyFont="1" applyBorder="1" applyAlignment="1">
      <alignment horizontal="right" vertical="center"/>
    </xf>
    <xf numFmtId="2" fontId="41" fillId="0" borderId="28" xfId="1" applyNumberFormat="1" applyFont="1" applyFill="1" applyBorder="1" applyAlignment="1">
      <alignment horizontal="right" vertical="center" wrapText="1" shrinkToFit="1"/>
    </xf>
    <xf numFmtId="2" fontId="41" fillId="0" borderId="28" xfId="1" applyNumberFormat="1" applyFont="1" applyFill="1" applyBorder="1" applyAlignment="1">
      <alignment horizontal="right" vertical="center" shrinkToFit="1"/>
    </xf>
    <xf numFmtId="0" fontId="41" fillId="0" borderId="28" xfId="1" applyFont="1" applyFill="1" applyBorder="1" applyAlignment="1">
      <alignment horizontal="center" vertical="center" shrinkToFit="1"/>
    </xf>
    <xf numFmtId="0" fontId="41" fillId="0" borderId="28" xfId="1" applyFont="1" applyFill="1" applyBorder="1" applyAlignment="1">
      <alignment horizontal="right" vertical="center"/>
    </xf>
    <xf numFmtId="2" fontId="41" fillId="25" borderId="28" xfId="1" applyNumberFormat="1" applyFont="1" applyFill="1" applyBorder="1" applyAlignment="1">
      <alignment horizontal="right" vertical="center" wrapText="1" shrinkToFit="1"/>
    </xf>
    <xf numFmtId="2" fontId="41" fillId="25" borderId="28" xfId="1" applyNumberFormat="1" applyFont="1" applyFill="1" applyBorder="1" applyAlignment="1">
      <alignment horizontal="right" vertical="center" shrinkToFit="1"/>
    </xf>
    <xf numFmtId="0" fontId="41" fillId="25" borderId="28" xfId="1" applyFont="1" applyFill="1" applyBorder="1" applyAlignment="1">
      <alignment horizontal="center" vertical="center" shrinkToFit="1"/>
    </xf>
    <xf numFmtId="0" fontId="41" fillId="0" borderId="28" xfId="1" applyFont="1" applyFill="1" applyBorder="1" applyAlignment="1">
      <alignment horizontal="left" vertical="center"/>
    </xf>
    <xf numFmtId="0" fontId="41" fillId="28" borderId="28" xfId="1" applyFont="1" applyFill="1" applyBorder="1" applyAlignment="1">
      <alignment horizontal="center" vertical="center" wrapText="1"/>
    </xf>
    <xf numFmtId="0" fontId="41" fillId="28" borderId="28" xfId="1" applyFont="1" applyFill="1" applyBorder="1" applyAlignment="1">
      <alignment vertical="center" wrapText="1"/>
    </xf>
    <xf numFmtId="2" fontId="41" fillId="28" borderId="28" xfId="1" applyNumberFormat="1" applyFont="1" applyFill="1" applyBorder="1" applyAlignment="1">
      <alignment horizontal="left" vertical="top" wrapText="1"/>
    </xf>
    <xf numFmtId="166" fontId="41" fillId="28" borderId="28" xfId="1" applyNumberFormat="1" applyFont="1" applyFill="1" applyBorder="1" applyAlignment="1">
      <alignment vertical="center"/>
    </xf>
    <xf numFmtId="166" fontId="41" fillId="28" borderId="28" xfId="1" applyNumberFormat="1" applyFont="1" applyFill="1" applyBorder="1" applyAlignment="1">
      <alignment horizontal="right" vertical="center"/>
    </xf>
    <xf numFmtId="0" fontId="41" fillId="28" borderId="28" xfId="1" applyFont="1" applyFill="1" applyBorder="1" applyAlignment="1">
      <alignment horizontal="left" vertical="center" wrapText="1"/>
    </xf>
    <xf numFmtId="2" fontId="41" fillId="28" borderId="28" xfId="1" applyNumberFormat="1" applyFont="1" applyFill="1" applyBorder="1" applyAlignment="1">
      <alignment horizontal="right" vertical="center"/>
    </xf>
    <xf numFmtId="0" fontId="20" fillId="0" borderId="28" xfId="0" applyFont="1" applyBorder="1" applyAlignment="1">
      <alignment vertical="center"/>
    </xf>
    <xf numFmtId="2" fontId="20" fillId="0" borderId="28" xfId="0" applyNumberFormat="1" applyFont="1" applyBorder="1" applyAlignment="1">
      <alignment horizontal="right" vertical="center"/>
    </xf>
    <xf numFmtId="0" fontId="20" fillId="0" borderId="28" xfId="0" applyFont="1" applyBorder="1" applyAlignment="1">
      <alignment horizontal="center" vertical="center"/>
    </xf>
    <xf numFmtId="0" fontId="20" fillId="28" borderId="28" xfId="0" applyFont="1" applyFill="1" applyBorder="1" applyAlignment="1">
      <alignment vertical="center"/>
    </xf>
    <xf numFmtId="2" fontId="41" fillId="28" borderId="28" xfId="1" applyNumberFormat="1" applyFont="1" applyFill="1" applyBorder="1" applyAlignment="1">
      <alignment horizontal="center" vertical="center"/>
    </xf>
    <xf numFmtId="0" fontId="41" fillId="0" borderId="28" xfId="1" applyFont="1" applyFill="1" applyBorder="1" applyAlignment="1">
      <alignment horizontal="center" vertical="center" wrapText="1"/>
    </xf>
    <xf numFmtId="0" fontId="41" fillId="0" borderId="28" xfId="1" applyFont="1" applyFill="1" applyBorder="1" applyAlignment="1">
      <alignment vertical="center" wrapText="1"/>
    </xf>
    <xf numFmtId="2" fontId="41" fillId="0" borderId="28" xfId="1" applyNumberFormat="1" applyFont="1" applyFill="1" applyBorder="1" applyAlignment="1">
      <alignment vertical="center" wrapText="1"/>
    </xf>
    <xf numFmtId="2" fontId="41" fillId="28" borderId="28" xfId="1" applyNumberFormat="1" applyFont="1" applyFill="1" applyBorder="1" applyAlignment="1">
      <alignment vertical="center" wrapText="1"/>
    </xf>
    <xf numFmtId="2" fontId="41" fillId="28" borderId="28" xfId="1" applyNumberFormat="1" applyFont="1" applyFill="1" applyBorder="1" applyAlignment="1">
      <alignment horizontal="center" vertical="center" wrapText="1"/>
    </xf>
    <xf numFmtId="2" fontId="41" fillId="0" borderId="28" xfId="1" applyNumberFormat="1" applyFont="1" applyFill="1" applyBorder="1" applyAlignment="1">
      <alignment horizontal="right" vertical="center" wrapText="1"/>
    </xf>
    <xf numFmtId="2" fontId="41" fillId="0" borderId="28" xfId="1" applyNumberFormat="1" applyFont="1" applyFill="1" applyBorder="1" applyAlignment="1">
      <alignment horizontal="center" vertical="center" wrapText="1"/>
    </xf>
    <xf numFmtId="0" fontId="21" fillId="0" borderId="28" xfId="1" applyFont="1" applyFill="1" applyBorder="1" applyAlignment="1">
      <alignment vertical="center" wrapText="1"/>
    </xf>
    <xf numFmtId="49" fontId="20" fillId="29" borderId="28" xfId="0" applyNumberFormat="1" applyFont="1" applyFill="1" applyBorder="1" applyAlignment="1">
      <alignment horizontal="center" vertical="center"/>
    </xf>
    <xf numFmtId="2" fontId="0" fillId="29" borderId="28" xfId="0" applyNumberFormat="1" applyFont="1" applyFill="1" applyBorder="1" applyAlignment="1">
      <alignment horizontal="right" vertical="center"/>
    </xf>
    <xf numFmtId="0" fontId="0" fillId="29" borderId="28" xfId="0" applyFont="1" applyFill="1" applyBorder="1" applyAlignment="1">
      <alignment vertical="center"/>
    </xf>
    <xf numFmtId="0" fontId="0" fillId="29" borderId="28" xfId="0" applyFont="1" applyFill="1" applyBorder="1" applyAlignment="1">
      <alignment horizontal="center" vertical="center"/>
    </xf>
    <xf numFmtId="2" fontId="0" fillId="29" borderId="28" xfId="0" applyNumberFormat="1" applyFont="1" applyFill="1" applyBorder="1" applyAlignment="1">
      <alignment horizontal="center" vertical="center"/>
    </xf>
    <xf numFmtId="49" fontId="40" fillId="26" borderId="29" xfId="1" applyNumberFormat="1" applyFont="1" applyFill="1" applyBorder="1" applyAlignment="1">
      <alignment horizontal="center" vertical="center"/>
    </xf>
    <xf numFmtId="0" fontId="41" fillId="0" borderId="30" xfId="1" applyNumberFormat="1" applyFont="1" applyFill="1" applyBorder="1" applyAlignment="1">
      <alignment horizontal="center" vertical="center"/>
    </xf>
    <xf numFmtId="0" fontId="41" fillId="0" borderId="30" xfId="1" applyFont="1" applyBorder="1" applyAlignment="1">
      <alignment vertical="center"/>
    </xf>
    <xf numFmtId="2" fontId="41" fillId="0" borderId="30" xfId="1" applyNumberFormat="1" applyFont="1" applyBorder="1" applyAlignment="1">
      <alignment horizontal="right" vertical="center"/>
    </xf>
    <xf numFmtId="4" fontId="41" fillId="0" borderId="30" xfId="1" applyNumberFormat="1" applyFont="1" applyBorder="1" applyAlignment="1">
      <alignment horizontal="right" vertical="center"/>
    </xf>
    <xf numFmtId="0" fontId="41" fillId="0" borderId="30" xfId="1" applyFont="1" applyBorder="1" applyAlignment="1">
      <alignment horizontal="center" vertical="center"/>
    </xf>
    <xf numFmtId="164" fontId="42" fillId="0" borderId="31" xfId="48" applyFont="1" applyBorder="1" applyAlignment="1">
      <alignment horizontal="right" vertical="center"/>
    </xf>
    <xf numFmtId="49" fontId="40" fillId="26" borderId="32" xfId="1" applyNumberFormat="1" applyFont="1" applyFill="1" applyBorder="1" applyAlignment="1">
      <alignment horizontal="center" vertical="center"/>
    </xf>
    <xf numFmtId="164" fontId="42" fillId="0" borderId="33" xfId="48" applyFont="1" applyBorder="1" applyAlignment="1">
      <alignment horizontal="right" vertical="center"/>
    </xf>
    <xf numFmtId="164" fontId="42" fillId="28" borderId="33" xfId="48" applyFont="1" applyFill="1" applyBorder="1" applyAlignment="1">
      <alignment horizontal="right" vertical="center"/>
    </xf>
    <xf numFmtId="164" fontId="42" fillId="0" borderId="33" xfId="48" applyFont="1" applyFill="1" applyBorder="1" applyAlignment="1">
      <alignment horizontal="right" vertical="center"/>
    </xf>
    <xf numFmtId="49" fontId="40" fillId="29" borderId="32" xfId="1" applyNumberFormat="1" applyFont="1" applyFill="1" applyBorder="1" applyAlignment="1">
      <alignment horizontal="center" vertical="center"/>
    </xf>
    <xf numFmtId="164" fontId="42" fillId="29" borderId="33" xfId="48" applyFont="1" applyFill="1" applyBorder="1" applyAlignment="1">
      <alignment horizontal="right" vertical="center"/>
    </xf>
    <xf numFmtId="0" fontId="20" fillId="29" borderId="28" xfId="0" applyFont="1" applyFill="1" applyBorder="1" applyAlignment="1">
      <alignment vertical="center"/>
    </xf>
    <xf numFmtId="0" fontId="51" fillId="28" borderId="28" xfId="1" applyFont="1" applyFill="1" applyBorder="1" applyAlignment="1">
      <alignment vertical="center" wrapText="1"/>
    </xf>
    <xf numFmtId="0" fontId="44" fillId="30" borderId="37" xfId="1" applyFont="1" applyFill="1" applyBorder="1" applyAlignment="1">
      <alignment horizontal="center" vertical="center" wrapText="1"/>
    </xf>
    <xf numFmtId="2" fontId="0" fillId="29" borderId="28" xfId="0" applyNumberFormat="1" applyFont="1" applyFill="1" applyBorder="1" applyAlignment="1">
      <alignment vertical="center"/>
    </xf>
    <xf numFmtId="164" fontId="42" fillId="28" borderId="36" xfId="48" applyFont="1" applyFill="1" applyBorder="1" applyAlignment="1">
      <alignment horizontal="right" vertical="center"/>
    </xf>
    <xf numFmtId="0" fontId="20" fillId="0" borderId="28" xfId="0" applyFont="1" applyBorder="1" applyAlignment="1">
      <alignment horizontal="right" vertical="center"/>
    </xf>
    <xf numFmtId="49" fontId="20" fillId="0" borderId="28" xfId="0" applyNumberFormat="1" applyFont="1" applyFill="1" applyBorder="1" applyAlignment="1">
      <alignment horizontal="center" vertical="center"/>
    </xf>
    <xf numFmtId="49" fontId="0" fillId="0" borderId="28" xfId="0" applyNumberFormat="1" applyFont="1" applyFill="1" applyBorder="1" applyAlignment="1">
      <alignment horizontal="left" vertical="center"/>
    </xf>
    <xf numFmtId="2" fontId="0" fillId="0" borderId="28" xfId="0" applyNumberFormat="1" applyFont="1" applyFill="1" applyBorder="1" applyAlignment="1">
      <alignment horizontal="right" vertical="center"/>
    </xf>
    <xf numFmtId="49" fontId="0" fillId="0" borderId="28" xfId="0" applyNumberFormat="1" applyFont="1" applyFill="1" applyBorder="1" applyAlignment="1">
      <alignment horizontal="right" vertical="center"/>
    </xf>
    <xf numFmtId="49" fontId="0" fillId="0" borderId="28" xfId="0" applyNumberFormat="1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vertical="center"/>
    </xf>
    <xf numFmtId="0" fontId="0" fillId="0" borderId="28" xfId="0" applyFont="1" applyFill="1" applyBorder="1" applyAlignment="1">
      <alignment horizontal="center" vertical="center"/>
    </xf>
    <xf numFmtId="49" fontId="40" fillId="26" borderId="34" xfId="1" applyNumberFormat="1" applyFont="1" applyFill="1" applyBorder="1" applyAlignment="1">
      <alignment horizontal="center" vertical="center"/>
    </xf>
    <xf numFmtId="49" fontId="20" fillId="0" borderId="35" xfId="0" applyNumberFormat="1" applyFont="1" applyBorder="1" applyAlignment="1">
      <alignment horizontal="center" vertical="center"/>
    </xf>
    <xf numFmtId="0" fontId="20" fillId="0" borderId="35" xfId="0" applyFont="1" applyBorder="1" applyAlignment="1">
      <alignment vertical="center"/>
    </xf>
    <xf numFmtId="0" fontId="20" fillId="0" borderId="35" xfId="0" applyFont="1" applyBorder="1" applyAlignment="1">
      <alignment horizontal="right" vertical="center"/>
    </xf>
    <xf numFmtId="0" fontId="20" fillId="0" borderId="35" xfId="0" applyFont="1" applyBorder="1" applyAlignment="1">
      <alignment horizontal="center" vertical="center"/>
    </xf>
    <xf numFmtId="49" fontId="0" fillId="29" borderId="28" xfId="0" applyNumberFormat="1" applyFont="1" applyFill="1" applyBorder="1" applyAlignment="1">
      <alignment horizontal="right" vertical="center"/>
    </xf>
    <xf numFmtId="0" fontId="20" fillId="29" borderId="28" xfId="0" applyFont="1" applyFill="1" applyBorder="1" applyAlignment="1">
      <alignment horizontal="right" vertical="center"/>
    </xf>
    <xf numFmtId="49" fontId="42" fillId="0" borderId="0" xfId="49" applyNumberFormat="1" applyFont="1" applyBorder="1" applyAlignment="1">
      <alignment horizontal="center" vertical="center"/>
    </xf>
    <xf numFmtId="49" fontId="50" fillId="0" borderId="0" xfId="0" applyNumberFormat="1" applyFont="1" applyBorder="1" applyAlignment="1">
      <alignment horizontal="center" vertical="center"/>
    </xf>
    <xf numFmtId="49" fontId="50" fillId="0" borderId="23" xfId="0" applyNumberFormat="1" applyFont="1" applyBorder="1" applyAlignment="1">
      <alignment horizontal="center" vertical="center"/>
    </xf>
    <xf numFmtId="49" fontId="28" fillId="0" borderId="20" xfId="0" applyNumberFormat="1" applyFont="1" applyBorder="1" applyAlignment="1">
      <alignment horizontal="center" wrapText="1"/>
    </xf>
    <xf numFmtId="49" fontId="28" fillId="0" borderId="21" xfId="0" applyNumberFormat="1" applyFont="1" applyBorder="1" applyAlignment="1">
      <alignment horizontal="center" wrapText="1"/>
    </xf>
    <xf numFmtId="49" fontId="28" fillId="0" borderId="0" xfId="0" applyNumberFormat="1" applyFont="1" applyBorder="1" applyAlignment="1">
      <alignment horizontal="center" wrapText="1"/>
    </xf>
    <xf numFmtId="49" fontId="28" fillId="0" borderId="23" xfId="0" applyNumberFormat="1" applyFont="1" applyBorder="1" applyAlignment="1">
      <alignment horizontal="center" wrapText="1"/>
    </xf>
    <xf numFmtId="49" fontId="42" fillId="0" borderId="0" xfId="49" applyNumberFormat="1" applyFont="1" applyBorder="1" applyAlignment="1">
      <alignment horizontal="center" vertical="top" wrapText="1"/>
    </xf>
    <xf numFmtId="49" fontId="50" fillId="0" borderId="0" xfId="0" applyNumberFormat="1" applyFont="1" applyBorder="1" applyAlignment="1">
      <alignment horizontal="center" vertical="top" wrapText="1"/>
    </xf>
    <xf numFmtId="49" fontId="50" fillId="0" borderId="23" xfId="0" applyNumberFormat="1" applyFont="1" applyBorder="1" applyAlignment="1">
      <alignment horizontal="center" vertical="top" wrapText="1"/>
    </xf>
    <xf numFmtId="49" fontId="31" fillId="0" borderId="22" xfId="0" applyNumberFormat="1" applyFont="1" applyBorder="1" applyAlignment="1">
      <alignment horizontal="center" vertical="center"/>
    </xf>
    <xf numFmtId="49" fontId="31" fillId="0" borderId="0" xfId="0" applyNumberFormat="1" applyFont="1" applyBorder="1" applyAlignment="1">
      <alignment horizontal="center" vertical="center"/>
    </xf>
    <xf numFmtId="49" fontId="21" fillId="0" borderId="19" xfId="0" applyNumberFormat="1" applyFont="1" applyBorder="1" applyAlignment="1">
      <alignment horizontal="center" vertical="center"/>
    </xf>
    <xf numFmtId="49" fontId="21" fillId="0" borderId="20" xfId="0" applyNumberFormat="1" applyFont="1" applyBorder="1" applyAlignment="1">
      <alignment horizontal="center" vertical="center"/>
    </xf>
    <xf numFmtId="49" fontId="26" fillId="0" borderId="24" xfId="0" applyNumberFormat="1" applyFont="1" applyBorder="1" applyAlignment="1">
      <alignment horizontal="center" vertical="center"/>
    </xf>
    <xf numFmtId="49" fontId="26" fillId="0" borderId="17" xfId="0" applyNumberFormat="1" applyFont="1" applyBorder="1" applyAlignment="1">
      <alignment horizontal="center" vertical="center"/>
    </xf>
    <xf numFmtId="49" fontId="26" fillId="0" borderId="17" xfId="0" applyNumberFormat="1" applyFont="1" applyBorder="1" applyAlignment="1">
      <alignment horizontal="left" vertical="center"/>
    </xf>
    <xf numFmtId="49" fontId="26" fillId="0" borderId="0" xfId="0" applyNumberFormat="1" applyFont="1" applyBorder="1" applyAlignment="1">
      <alignment horizontal="center" vertical="center"/>
    </xf>
    <xf numFmtId="49" fontId="26" fillId="0" borderId="23" xfId="0" applyNumberFormat="1" applyFont="1" applyBorder="1" applyAlignment="1">
      <alignment horizontal="center" vertical="center"/>
    </xf>
    <xf numFmtId="49" fontId="40" fillId="28" borderId="32" xfId="1" applyNumberFormat="1" applyFont="1" applyFill="1" applyBorder="1" applyAlignment="1">
      <alignment horizontal="center" vertical="center"/>
    </xf>
    <xf numFmtId="49" fontId="20" fillId="28" borderId="28" xfId="0" applyNumberFormat="1" applyFont="1" applyFill="1" applyBorder="1" applyAlignment="1">
      <alignment horizontal="center" vertical="center"/>
    </xf>
    <xf numFmtId="0" fontId="0" fillId="28" borderId="28" xfId="0" applyFont="1" applyFill="1" applyBorder="1" applyAlignment="1">
      <alignment vertical="center"/>
    </xf>
    <xf numFmtId="2" fontId="0" fillId="28" borderId="28" xfId="0" applyNumberFormat="1" applyFont="1" applyFill="1" applyBorder="1" applyAlignment="1">
      <alignment horizontal="right" vertical="center"/>
    </xf>
    <xf numFmtId="2" fontId="0" fillId="28" borderId="28" xfId="0" applyNumberFormat="1" applyFont="1" applyFill="1" applyBorder="1" applyAlignment="1">
      <alignment horizontal="center" vertical="center"/>
    </xf>
    <xf numFmtId="0" fontId="20" fillId="28" borderId="28" xfId="0" applyFont="1" applyFill="1" applyBorder="1" applyAlignment="1">
      <alignment horizontal="center" vertical="center"/>
    </xf>
    <xf numFmtId="2" fontId="0" fillId="28" borderId="28" xfId="0" applyNumberFormat="1" applyFont="1" applyFill="1" applyBorder="1" applyAlignment="1">
      <alignment vertical="center"/>
    </xf>
    <xf numFmtId="0" fontId="0" fillId="28" borderId="28" xfId="0" applyFont="1" applyFill="1" applyBorder="1" applyAlignment="1">
      <alignment horizontal="right" vertical="center"/>
    </xf>
    <xf numFmtId="0" fontId="0" fillId="28" borderId="28" xfId="0" applyFont="1" applyFill="1" applyBorder="1" applyAlignment="1">
      <alignment horizontal="center" vertical="center"/>
    </xf>
  </cellXfs>
  <cellStyles count="50">
    <cellStyle name="20% - Énfasis1 2" xfId="2"/>
    <cellStyle name="20% - Énfasis2 2" xfId="3"/>
    <cellStyle name="20% - Énfasis3 2" xfId="4"/>
    <cellStyle name="20% - Énfasis4 2" xfId="5"/>
    <cellStyle name="20% - Énfasis5 2" xfId="6"/>
    <cellStyle name="20% - Énfasis6 2" xfId="7"/>
    <cellStyle name="40% - Énfasis1 2" xfId="8"/>
    <cellStyle name="40% - Énfasis2 2" xfId="9"/>
    <cellStyle name="40% - Énfasis3 2" xfId="10"/>
    <cellStyle name="40% - Énfasis4 2" xfId="11"/>
    <cellStyle name="40% - Énfasis5 2" xfId="12"/>
    <cellStyle name="40% - Énfasis6 2" xfId="13"/>
    <cellStyle name="60% - Énfasis1 2" xfId="14"/>
    <cellStyle name="60% - Énfasis2 2" xfId="15"/>
    <cellStyle name="60% - Énfasis3 2" xfId="16"/>
    <cellStyle name="60% - Énfasis4 2" xfId="17"/>
    <cellStyle name="60% - Énfasis5 2" xfId="18"/>
    <cellStyle name="60% - Énfasis6 2" xfId="19"/>
    <cellStyle name="Buena 2" xfId="20"/>
    <cellStyle name="Cálculo 2" xfId="21"/>
    <cellStyle name="Celda de comprobación 2" xfId="22"/>
    <cellStyle name="Celda vinculada 2" xfId="23"/>
    <cellStyle name="Encabezado 4 2" xfId="24"/>
    <cellStyle name="Énfasis1 2" xfId="25"/>
    <cellStyle name="Énfasis2 2" xfId="26"/>
    <cellStyle name="Énfasis3 2" xfId="27"/>
    <cellStyle name="Énfasis4 2" xfId="28"/>
    <cellStyle name="Énfasis5 2" xfId="29"/>
    <cellStyle name="Énfasis6 2" xfId="30"/>
    <cellStyle name="Entrada 2" xfId="31"/>
    <cellStyle name="Euro" xfId="32"/>
    <cellStyle name="Hipervínculo" xfId="49" builtinId="8"/>
    <cellStyle name="Hipervínculo 2" xfId="46"/>
    <cellStyle name="Incorrecto 2" xfId="33"/>
    <cellStyle name="Moneda" xfId="48" builtinId="4"/>
    <cellStyle name="Moneda 2" xfId="34"/>
    <cellStyle name="Moneda 2 2" xfId="47"/>
    <cellStyle name="Moneda 3" xfId="45"/>
    <cellStyle name="Neutral 2" xfId="35"/>
    <cellStyle name="Normal" xfId="0" builtinId="0"/>
    <cellStyle name="Normal 2" xfId="1"/>
    <cellStyle name="Notas 2" xfId="36"/>
    <cellStyle name="Salida 2" xfId="37"/>
    <cellStyle name="Texto de advertencia 2" xfId="38"/>
    <cellStyle name="Texto explicativo 2" xfId="39"/>
    <cellStyle name="Título 1 2" xfId="41"/>
    <cellStyle name="Título 2 2" xfId="42"/>
    <cellStyle name="Título 3 2" xfId="43"/>
    <cellStyle name="Título 4" xfId="40"/>
    <cellStyle name="Total 2" xfId="44"/>
  </cellStyles>
  <dxfs count="0"/>
  <tableStyles count="0" defaultTableStyle="TableStyleMedium2" defaultPivotStyle="PivotStyleLight16"/>
  <colors>
    <mruColors>
      <color rgb="FF008E40"/>
      <color rgb="FFFFFF99"/>
      <color rgb="FFB117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229913</xdr:colOff>
      <xdr:row>1</xdr:row>
      <xdr:rowOff>182095</xdr:rowOff>
    </xdr:from>
    <xdr:to>
      <xdr:col>5</xdr:col>
      <xdr:colOff>2074060</xdr:colOff>
      <xdr:row>6</xdr:row>
      <xdr:rowOff>22413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560" y="282948"/>
          <a:ext cx="4530869" cy="938494"/>
        </a:xfrm>
        <a:prstGeom prst="rect">
          <a:avLst/>
        </a:prstGeom>
      </xdr:spPr>
    </xdr:pic>
    <xdr:clientData/>
  </xdr:twoCellAnchor>
  <xdr:twoCellAnchor editAs="oneCell">
    <xdr:from>
      <xdr:col>7</xdr:col>
      <xdr:colOff>195086</xdr:colOff>
      <xdr:row>7</xdr:row>
      <xdr:rowOff>25977</xdr:rowOff>
    </xdr:from>
    <xdr:to>
      <xdr:col>7</xdr:col>
      <xdr:colOff>357769</xdr:colOff>
      <xdr:row>8</xdr:row>
      <xdr:rowOff>907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8291" y="1428750"/>
          <a:ext cx="162683" cy="1645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retenesbaztarrica.com.ar/" TargetMode="External"/><Relationship Id="rId1" Type="http://schemas.openxmlformats.org/officeDocument/2006/relationships/hyperlink" Target="mailto:administracion@retenesbaztarrica.com.ar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P387"/>
  <sheetViews>
    <sheetView tabSelected="1" topLeftCell="B367" zoomScale="125" zoomScaleNormal="125" workbookViewId="0">
      <selection activeCell="E384" sqref="E384"/>
    </sheetView>
  </sheetViews>
  <sheetFormatPr baseColWidth="10" defaultColWidth="11.44140625" defaultRowHeight="15" customHeight="1" x14ac:dyDescent="0.3"/>
  <cols>
    <col min="1" max="1" width="1.33203125" style="1" customWidth="1"/>
    <col min="2" max="2" width="7.6640625" style="28" bestFit="1" customWidth="1"/>
    <col min="3" max="3" width="6.6640625" style="28" customWidth="1"/>
    <col min="4" max="4" width="12.6640625" style="1" customWidth="1"/>
    <col min="5" max="5" width="13.109375" style="1" customWidth="1"/>
    <col min="6" max="6" width="64.33203125" style="1" bestFit="1" customWidth="1"/>
    <col min="7" max="7" width="7.109375" style="3" customWidth="1"/>
    <col min="8" max="9" width="8" style="3" customWidth="1"/>
    <col min="10" max="10" width="5.5546875" style="4" customWidth="1"/>
    <col min="11" max="11" width="12.109375" style="31" customWidth="1"/>
    <col min="12" max="12" width="11.44140625" style="34"/>
    <col min="13" max="13" width="20.88671875" style="1" hidden="1" customWidth="1"/>
    <col min="14" max="54" width="0" style="1" hidden="1" customWidth="1"/>
    <col min="55" max="55" width="11.44140625" style="1"/>
    <col min="56" max="64" width="0" style="1" hidden="1" customWidth="1"/>
    <col min="65" max="65" width="11.44140625" style="1"/>
    <col min="66" max="68" width="0" style="1" hidden="1" customWidth="1"/>
    <col min="69" max="16384" width="11.44140625" style="1"/>
  </cols>
  <sheetData>
    <row r="1" spans="1:68" ht="8.25" customHeight="1" thickBot="1" x14ac:dyDescent="0.35">
      <c r="A1" s="5"/>
      <c r="B1" s="27"/>
      <c r="C1" s="27"/>
      <c r="D1" s="5"/>
      <c r="E1" s="5"/>
      <c r="F1" s="5"/>
      <c r="G1" s="7"/>
      <c r="H1" s="7"/>
      <c r="I1" s="7"/>
      <c r="J1" s="8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</row>
    <row r="2" spans="1:68" ht="23.25" customHeight="1" x14ac:dyDescent="0.3">
      <c r="A2" s="5"/>
      <c r="B2" s="169"/>
      <c r="C2" s="170"/>
      <c r="D2" s="170"/>
      <c r="E2" s="170"/>
      <c r="F2" s="170"/>
      <c r="G2" s="160"/>
      <c r="H2" s="160"/>
      <c r="I2" s="160"/>
      <c r="J2" s="160"/>
      <c r="K2" s="161"/>
      <c r="L2" s="60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</row>
    <row r="3" spans="1:68" ht="15" customHeight="1" x14ac:dyDescent="0.6">
      <c r="A3" s="5"/>
      <c r="B3" s="61"/>
      <c r="C3" s="29"/>
      <c r="D3" s="9"/>
      <c r="E3" s="9"/>
      <c r="F3" s="13"/>
      <c r="G3" s="162"/>
      <c r="H3" s="162"/>
      <c r="I3" s="162"/>
      <c r="J3" s="162"/>
      <c r="K3" s="163"/>
      <c r="L3" s="60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</row>
    <row r="4" spans="1:68" ht="15" customHeight="1" x14ac:dyDescent="0.6">
      <c r="A4" s="5"/>
      <c r="B4" s="61"/>
      <c r="C4" s="29"/>
      <c r="D4" s="9"/>
      <c r="E4" s="9"/>
      <c r="F4" s="13"/>
      <c r="G4" s="164" t="s">
        <v>641</v>
      </c>
      <c r="H4" s="165"/>
      <c r="I4" s="165"/>
      <c r="J4" s="165"/>
      <c r="K4" s="166"/>
      <c r="L4" s="60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1"/>
      <c r="BK4" s="41"/>
      <c r="BL4" s="41"/>
      <c r="BM4" s="41"/>
    </row>
    <row r="5" spans="1:68" ht="15" customHeight="1" x14ac:dyDescent="0.3">
      <c r="A5" s="5"/>
      <c r="B5" s="61"/>
      <c r="C5" s="29"/>
      <c r="D5" s="9"/>
      <c r="E5" s="9"/>
      <c r="F5" s="12"/>
      <c r="G5" s="157" t="s">
        <v>640</v>
      </c>
      <c r="H5" s="158"/>
      <c r="I5" s="158"/>
      <c r="J5" s="158"/>
      <c r="K5" s="159"/>
      <c r="L5" s="60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</row>
    <row r="6" spans="1:68" ht="18.75" customHeight="1" x14ac:dyDescent="0.3">
      <c r="A6" s="5"/>
      <c r="B6" s="62"/>
      <c r="C6" s="30"/>
      <c r="D6" s="11"/>
      <c r="E6" s="11"/>
      <c r="F6" s="11"/>
      <c r="G6" s="174"/>
      <c r="H6" s="174"/>
      <c r="I6" s="174"/>
      <c r="J6" s="174"/>
      <c r="K6" s="175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42"/>
      <c r="BE6" s="42"/>
      <c r="BF6" s="42"/>
      <c r="BG6" s="42"/>
      <c r="BH6" s="42"/>
      <c r="BI6" s="42"/>
      <c r="BJ6" s="42"/>
      <c r="BK6" s="42"/>
      <c r="BL6" s="42"/>
      <c r="BM6" s="42"/>
    </row>
    <row r="7" spans="1:68" ht="15" customHeight="1" x14ac:dyDescent="0.3">
      <c r="A7" s="5"/>
      <c r="B7" s="167" t="s">
        <v>585</v>
      </c>
      <c r="C7" s="168"/>
      <c r="D7" s="168"/>
      <c r="E7" s="168"/>
      <c r="F7" s="168"/>
      <c r="G7" s="174" t="s">
        <v>642</v>
      </c>
      <c r="H7" s="174"/>
      <c r="I7" s="174"/>
      <c r="J7" s="174"/>
      <c r="K7" s="175"/>
      <c r="L7" s="34">
        <v>31.572778400000001</v>
      </c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42"/>
      <c r="BE7" s="42"/>
      <c r="BF7" s="42"/>
      <c r="BG7" s="42"/>
      <c r="BH7" s="42"/>
      <c r="BI7" s="42"/>
      <c r="BJ7" s="42"/>
      <c r="BK7" s="42"/>
      <c r="BL7" s="42"/>
      <c r="BM7" s="42"/>
    </row>
    <row r="8" spans="1:68" x14ac:dyDescent="0.3">
      <c r="A8" s="5"/>
      <c r="B8" s="167"/>
      <c r="C8" s="168"/>
      <c r="D8" s="168"/>
      <c r="E8" s="168"/>
      <c r="F8" s="168"/>
      <c r="G8" s="174" t="s">
        <v>639</v>
      </c>
      <c r="H8" s="174"/>
      <c r="I8" s="174"/>
      <c r="J8" s="174"/>
      <c r="K8" s="175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42"/>
      <c r="BE8" s="42"/>
      <c r="BF8" s="42"/>
      <c r="BG8" s="42"/>
      <c r="BH8" s="42"/>
      <c r="BI8" s="42"/>
      <c r="BJ8" s="42"/>
      <c r="BK8" s="42"/>
      <c r="BL8" s="42"/>
      <c r="BM8" s="42"/>
    </row>
    <row r="9" spans="1:68" ht="17.25" customHeight="1" thickBot="1" x14ac:dyDescent="0.35">
      <c r="A9" s="5"/>
      <c r="B9" s="171"/>
      <c r="C9" s="172"/>
      <c r="D9" s="36"/>
      <c r="E9" s="173" t="s">
        <v>822</v>
      </c>
      <c r="F9" s="173"/>
      <c r="G9" s="37"/>
      <c r="H9" s="37"/>
      <c r="I9" s="37"/>
      <c r="J9" s="38"/>
      <c r="K9" s="6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42"/>
      <c r="BE9" s="42"/>
      <c r="BF9" s="42"/>
      <c r="BG9" s="42"/>
      <c r="BH9" s="42"/>
      <c r="BI9" s="42"/>
      <c r="BJ9" s="42"/>
      <c r="BK9" s="42"/>
      <c r="BL9" s="42"/>
      <c r="BM9" s="42"/>
    </row>
    <row r="10" spans="1:68" s="6" customFormat="1" ht="26.25" customHeight="1" thickBot="1" x14ac:dyDescent="0.35">
      <c r="A10" s="10"/>
      <c r="B10" s="64" t="s">
        <v>0</v>
      </c>
      <c r="C10" s="39" t="s">
        <v>305</v>
      </c>
      <c r="D10" s="40" t="s">
        <v>1</v>
      </c>
      <c r="E10" s="40" t="s">
        <v>2</v>
      </c>
      <c r="F10" s="40" t="s">
        <v>3</v>
      </c>
      <c r="G10" s="40" t="s">
        <v>4</v>
      </c>
      <c r="H10" s="40" t="s">
        <v>5</v>
      </c>
      <c r="I10" s="40" t="s">
        <v>273</v>
      </c>
      <c r="J10" s="40" t="s">
        <v>6</v>
      </c>
      <c r="K10" s="65" t="s">
        <v>272</v>
      </c>
      <c r="L10" s="32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59"/>
      <c r="AN10" s="59"/>
      <c r="AO10" s="59"/>
      <c r="AP10" s="59"/>
      <c r="AQ10" s="59"/>
      <c r="AR10" s="59"/>
      <c r="AS10" s="59"/>
      <c r="AT10" s="59"/>
      <c r="AU10" s="59"/>
      <c r="AV10" s="59"/>
      <c r="AW10" s="59"/>
      <c r="AX10" s="59"/>
      <c r="AY10" s="59"/>
      <c r="AZ10" s="59"/>
      <c r="BA10" s="59"/>
      <c r="BB10" s="59"/>
      <c r="BC10" s="59"/>
      <c r="BD10" s="43"/>
      <c r="BE10" s="43"/>
      <c r="BF10" s="43"/>
      <c r="BG10" s="43"/>
      <c r="BH10" s="43"/>
      <c r="BI10" s="43"/>
      <c r="BJ10" s="43"/>
      <c r="BK10" s="43"/>
      <c r="BL10" s="43"/>
      <c r="BM10" s="43"/>
    </row>
    <row r="11" spans="1:68" ht="16.5" customHeight="1" x14ac:dyDescent="0.3">
      <c r="A11" s="5"/>
      <c r="B11" s="124" t="s">
        <v>391</v>
      </c>
      <c r="C11" s="125">
        <v>6679</v>
      </c>
      <c r="D11" s="126" t="s">
        <v>59</v>
      </c>
      <c r="E11" s="126" t="s">
        <v>26</v>
      </c>
      <c r="F11" s="126" t="s">
        <v>501</v>
      </c>
      <c r="G11" s="127">
        <v>44.45</v>
      </c>
      <c r="H11" s="128">
        <v>60.3</v>
      </c>
      <c r="I11" s="128">
        <v>9</v>
      </c>
      <c r="J11" s="129" t="s">
        <v>14</v>
      </c>
      <c r="K11" s="130">
        <f>L11*$L$7</f>
        <v>4412.7964510492466</v>
      </c>
      <c r="L11" s="35">
        <v>139.76585763669272</v>
      </c>
      <c r="M11" s="54">
        <v>32.821789300115192</v>
      </c>
      <c r="N11" s="55">
        <v>23.500623999999998</v>
      </c>
      <c r="O11" s="53">
        <f>N11/100*6</f>
        <v>1.41003744</v>
      </c>
      <c r="P11" s="56">
        <f>N11+O11</f>
        <v>24.910661439999998</v>
      </c>
      <c r="Q11" s="53">
        <f>M11/100*8</f>
        <v>2.6257431440092152</v>
      </c>
      <c r="R11" s="57">
        <f>M11+Q11</f>
        <v>35.447532444124406</v>
      </c>
      <c r="S11" s="55">
        <v>41.721745686734423</v>
      </c>
      <c r="T11" s="55">
        <v>35.447532444124406</v>
      </c>
      <c r="U11" s="53">
        <f>T11/100*10</f>
        <v>3.5447532444124406</v>
      </c>
      <c r="V11" s="56">
        <f>T11+U11</f>
        <v>38.992285688536846</v>
      </c>
      <c r="W11" s="55">
        <v>38.992285688536846</v>
      </c>
      <c r="X11" s="53">
        <f>W11/100*7</f>
        <v>2.7294599981975796</v>
      </c>
      <c r="Y11" s="56">
        <f>W11+X11</f>
        <v>41.721745686734423</v>
      </c>
      <c r="Z11" s="56">
        <f>S11/100*15</f>
        <v>6.2582618530101639</v>
      </c>
      <c r="AA11" s="57">
        <f>S11+Z11</f>
        <v>47.980007539744584</v>
      </c>
      <c r="AB11" s="56">
        <f t="shared" ref="AB11:AB42" si="0">L11</f>
        <v>139.76585763669272</v>
      </c>
      <c r="AC11" s="53">
        <f>AB11/100*8</f>
        <v>11.181268610935417</v>
      </c>
      <c r="AD11" s="57">
        <f>AB11+AC11</f>
        <v>150.94712624762812</v>
      </c>
      <c r="AE11" s="55">
        <v>51.818408142924149</v>
      </c>
      <c r="AF11" s="53">
        <f>AE11/100*7</f>
        <v>3.6272885700046902</v>
      </c>
      <c r="AG11" s="57">
        <f>AE11+AF11</f>
        <v>55.445696712928836</v>
      </c>
      <c r="AH11" s="55">
        <v>93.802167222934457</v>
      </c>
      <c r="AI11" s="55">
        <v>59.881352449963146</v>
      </c>
      <c r="AJ11" s="55">
        <v>55.445696712928836</v>
      </c>
      <c r="AK11" s="53">
        <f>AJ11/100*8</f>
        <v>4.435655737034307</v>
      </c>
      <c r="AL11" s="56">
        <f>AJ11+AK11</f>
        <v>59.881352449963146</v>
      </c>
      <c r="AM11" s="53">
        <f>AI11/100*8</f>
        <v>4.7905081959970515</v>
      </c>
      <c r="AN11" s="56">
        <f>AI11+AM11</f>
        <v>64.671860645960194</v>
      </c>
      <c r="AO11" s="55">
        <v>64.671860645960194</v>
      </c>
      <c r="AP11" s="58">
        <f>AO11/100*9</f>
        <v>5.8204674581364184</v>
      </c>
      <c r="AQ11" s="58">
        <f>AO11+AP11</f>
        <v>70.492328104096615</v>
      </c>
      <c r="AR11" s="55">
        <v>70.492328104096615</v>
      </c>
      <c r="AS11" s="58">
        <f>AR11/100*9</f>
        <v>6.3443095293686955</v>
      </c>
      <c r="AT11" s="58">
        <f>AR11+AS11</f>
        <v>76.836637633465315</v>
      </c>
      <c r="AU11" s="55">
        <v>76.836637633465315</v>
      </c>
      <c r="AV11" s="58">
        <f>AU11/100*9</f>
        <v>6.9152973870118775</v>
      </c>
      <c r="AW11" s="58">
        <f>AU11+AV11</f>
        <v>83.751935020477191</v>
      </c>
      <c r="AX11" s="55">
        <v>83.751935020477191</v>
      </c>
      <c r="AY11" s="58">
        <f>AX11/100*12</f>
        <v>10.050232202457263</v>
      </c>
      <c r="AZ11" s="58">
        <f>AY11+AX11</f>
        <v>93.802167222934457</v>
      </c>
      <c r="BA11" s="58">
        <f>AH11/100*4</f>
        <v>3.7520866889173785</v>
      </c>
      <c r="BB11" s="58">
        <f>AH11+BA11</f>
        <v>97.554253911851831</v>
      </c>
      <c r="BC11" s="53"/>
      <c r="BD11" s="44">
        <v>97.554253911851831</v>
      </c>
      <c r="BE11" s="42">
        <f>BD11/100*5</f>
        <v>4.8777126955925914</v>
      </c>
      <c r="BF11" s="45">
        <f>BD11+BE11</f>
        <v>102.43196660744442</v>
      </c>
      <c r="BG11" s="44">
        <v>102.43196660744442</v>
      </c>
      <c r="BH11" s="42">
        <f>BG11/100*13</f>
        <v>13.316155658967775</v>
      </c>
      <c r="BI11" s="45">
        <f>BG11+BH11</f>
        <v>115.7481222664122</v>
      </c>
      <c r="BJ11" s="44">
        <v>115.7481222664122</v>
      </c>
      <c r="BK11" s="46">
        <f>BJ11/100*5</f>
        <v>5.7874061133206105</v>
      </c>
      <c r="BL11" s="46">
        <f>BJ11+BK11</f>
        <v>121.53552837973281</v>
      </c>
      <c r="BM11" s="42"/>
      <c r="BN11" s="25">
        <v>121.53552837973281</v>
      </c>
      <c r="BO11" s="24">
        <f>BN11/100*15</f>
        <v>18.230329256959919</v>
      </c>
      <c r="BP11" s="24">
        <f>BN11+BO11</f>
        <v>139.76585763669272</v>
      </c>
    </row>
    <row r="12" spans="1:68" ht="16.5" customHeight="1" x14ac:dyDescent="0.3">
      <c r="A12" s="5"/>
      <c r="B12" s="131" t="s">
        <v>436</v>
      </c>
      <c r="C12" s="66">
        <v>5488</v>
      </c>
      <c r="D12" s="67" t="s">
        <v>81</v>
      </c>
      <c r="E12" s="67" t="s">
        <v>26</v>
      </c>
      <c r="F12" s="67" t="s">
        <v>495</v>
      </c>
      <c r="G12" s="68">
        <v>42</v>
      </c>
      <c r="H12" s="68">
        <v>60</v>
      </c>
      <c r="I12" s="68">
        <v>10</v>
      </c>
      <c r="J12" s="70" t="s">
        <v>14</v>
      </c>
      <c r="K12" s="132">
        <f>L12*$L$7</f>
        <v>4412.7964510492466</v>
      </c>
      <c r="L12" s="35">
        <v>139.76585763669272</v>
      </c>
      <c r="M12" s="54">
        <v>32.821789300115192</v>
      </c>
      <c r="N12" s="55">
        <v>23.500623999999998</v>
      </c>
      <c r="O12" s="53">
        <f t="shared" ref="O12:O75" si="1">N12/100*6</f>
        <v>1.41003744</v>
      </c>
      <c r="P12" s="56">
        <f t="shared" ref="P12:P75" si="2">N12+O12</f>
        <v>24.910661439999998</v>
      </c>
      <c r="Q12" s="53">
        <f t="shared" ref="Q12:Q75" si="3">M12/100*8</f>
        <v>2.6257431440092152</v>
      </c>
      <c r="R12" s="57">
        <f t="shared" ref="R12:R75" si="4">M12+Q12</f>
        <v>35.447532444124406</v>
      </c>
      <c r="S12" s="55">
        <v>41.721745686734423</v>
      </c>
      <c r="T12" s="55">
        <v>35.447532444124406</v>
      </c>
      <c r="U12" s="53">
        <f t="shared" ref="U12:U75" si="5">T12/100*10</f>
        <v>3.5447532444124406</v>
      </c>
      <c r="V12" s="56">
        <f t="shared" ref="V12:V75" si="6">T12+U12</f>
        <v>38.992285688536846</v>
      </c>
      <c r="W12" s="55">
        <v>38.992285688536846</v>
      </c>
      <c r="X12" s="53">
        <f t="shared" ref="X12:X75" si="7">W12/100*7</f>
        <v>2.7294599981975796</v>
      </c>
      <c r="Y12" s="56">
        <f t="shared" ref="Y12:Y75" si="8">W12+X12</f>
        <v>41.721745686734423</v>
      </c>
      <c r="Z12" s="56">
        <f t="shared" ref="Z12:Z75" si="9">S12/100*15</f>
        <v>6.2582618530101639</v>
      </c>
      <c r="AA12" s="57">
        <f t="shared" ref="AA12:AA75" si="10">S12+Z12</f>
        <v>47.980007539744584</v>
      </c>
      <c r="AB12" s="56">
        <f t="shared" si="0"/>
        <v>139.76585763669272</v>
      </c>
      <c r="AC12" s="53">
        <f t="shared" ref="AC12:AC75" si="11">AB12/100*8</f>
        <v>11.181268610935417</v>
      </c>
      <c r="AD12" s="57">
        <f t="shared" ref="AD12:AD75" si="12">AB12+AC12</f>
        <v>150.94712624762812</v>
      </c>
      <c r="AE12" s="55">
        <v>51.818408142924149</v>
      </c>
      <c r="AF12" s="53">
        <f t="shared" ref="AF12:AF75" si="13">AE12/100*7</f>
        <v>3.6272885700046902</v>
      </c>
      <c r="AG12" s="57">
        <f t="shared" ref="AG12:AG75" si="14">AE12+AF12</f>
        <v>55.445696712928836</v>
      </c>
      <c r="AH12" s="55">
        <v>93.802167222934457</v>
      </c>
      <c r="AI12" s="55">
        <v>59.881352449963146</v>
      </c>
      <c r="AJ12" s="55">
        <v>55.445696712928836</v>
      </c>
      <c r="AK12" s="53">
        <f t="shared" ref="AK12:AK75" si="15">AJ12/100*8</f>
        <v>4.435655737034307</v>
      </c>
      <c r="AL12" s="56">
        <f t="shared" ref="AL12:AL75" si="16">AJ12+AK12</f>
        <v>59.881352449963146</v>
      </c>
      <c r="AM12" s="53">
        <f t="shared" ref="AM12:AM75" si="17">AI12/100*8</f>
        <v>4.7905081959970515</v>
      </c>
      <c r="AN12" s="56">
        <f t="shared" ref="AN12:AN75" si="18">AI12+AM12</f>
        <v>64.671860645960194</v>
      </c>
      <c r="AO12" s="55">
        <v>64.671860645960194</v>
      </c>
      <c r="AP12" s="58">
        <f t="shared" ref="AP12:AP75" si="19">AO12/100*9</f>
        <v>5.8204674581364184</v>
      </c>
      <c r="AQ12" s="58">
        <f t="shared" ref="AQ12:AQ75" si="20">AO12+AP12</f>
        <v>70.492328104096615</v>
      </c>
      <c r="AR12" s="55">
        <v>70.492328104096615</v>
      </c>
      <c r="AS12" s="58">
        <f t="shared" ref="AS12:AS75" si="21">AR12/100*9</f>
        <v>6.3443095293686955</v>
      </c>
      <c r="AT12" s="58">
        <f t="shared" ref="AT12:AT75" si="22">AR12+AS12</f>
        <v>76.836637633465315</v>
      </c>
      <c r="AU12" s="55">
        <v>76.836637633465315</v>
      </c>
      <c r="AV12" s="58">
        <f t="shared" ref="AV12:AV75" si="23">AU12/100*9</f>
        <v>6.9152973870118775</v>
      </c>
      <c r="AW12" s="58">
        <f t="shared" ref="AW12:AW75" si="24">AU12+AV12</f>
        <v>83.751935020477191</v>
      </c>
      <c r="AX12" s="55">
        <v>83.751935020477191</v>
      </c>
      <c r="AY12" s="58">
        <f t="shared" ref="AY12:AY75" si="25">AX12/100*12</f>
        <v>10.050232202457263</v>
      </c>
      <c r="AZ12" s="58">
        <f t="shared" ref="AZ12:AZ75" si="26">AY12+AX12</f>
        <v>93.802167222934457</v>
      </c>
      <c r="BA12" s="58">
        <f t="shared" ref="BA12:BA75" si="27">AH12/100*4</f>
        <v>3.7520866889173785</v>
      </c>
      <c r="BB12" s="58">
        <f t="shared" ref="BB12:BB75" si="28">AH12+BA12</f>
        <v>97.554253911851831</v>
      </c>
      <c r="BC12" s="53"/>
      <c r="BD12" s="44">
        <v>97.554253911851831</v>
      </c>
      <c r="BE12" s="42">
        <f t="shared" ref="BE12:BE75" si="29">BD12/100*5</f>
        <v>4.8777126955925914</v>
      </c>
      <c r="BF12" s="45">
        <f t="shared" ref="BF12:BF75" si="30">BD12+BE12</f>
        <v>102.43196660744442</v>
      </c>
      <c r="BG12" s="44">
        <v>102.43196660744442</v>
      </c>
      <c r="BH12" s="42">
        <f t="shared" ref="BH12:BH75" si="31">BG12/100*13</f>
        <v>13.316155658967775</v>
      </c>
      <c r="BI12" s="45">
        <f t="shared" ref="BI12:BI75" si="32">BG12+BH12</f>
        <v>115.7481222664122</v>
      </c>
      <c r="BJ12" s="44">
        <v>115.7481222664122</v>
      </c>
      <c r="BK12" s="46">
        <f t="shared" ref="BK12:BK75" si="33">BJ12/100*5</f>
        <v>5.7874061133206105</v>
      </c>
      <c r="BL12" s="46">
        <f t="shared" ref="BL12:BL75" si="34">BJ12+BK12</f>
        <v>121.53552837973281</v>
      </c>
      <c r="BM12" s="42"/>
      <c r="BN12" s="25">
        <v>121.53552837973281</v>
      </c>
      <c r="BO12" s="24">
        <f t="shared" ref="BO12:BO75" si="35">BN12/100*15</f>
        <v>18.230329256959919</v>
      </c>
      <c r="BP12" s="24">
        <f t="shared" ref="BP12:BP75" si="36">BN12+BO12</f>
        <v>139.76585763669272</v>
      </c>
    </row>
    <row r="13" spans="1:68" ht="16.5" customHeight="1" x14ac:dyDescent="0.3">
      <c r="A13" s="5"/>
      <c r="B13" s="131" t="s">
        <v>320</v>
      </c>
      <c r="C13" s="66">
        <v>5205</v>
      </c>
      <c r="D13" s="71" t="s">
        <v>23</v>
      </c>
      <c r="E13" s="71" t="s">
        <v>32</v>
      </c>
      <c r="F13" s="67" t="s">
        <v>496</v>
      </c>
      <c r="G13" s="68">
        <v>39.42</v>
      </c>
      <c r="H13" s="68">
        <v>80.27</v>
      </c>
      <c r="I13" s="68">
        <v>6</v>
      </c>
      <c r="J13" s="70" t="s">
        <v>14</v>
      </c>
      <c r="K13" s="132">
        <f t="shared" ref="K13:K76" si="37">L13*$L$7</f>
        <v>5882.685783000341</v>
      </c>
      <c r="L13" s="35">
        <v>186.32144781405557</v>
      </c>
      <c r="M13" s="54">
        <v>43.754629389830782</v>
      </c>
      <c r="N13" s="55">
        <v>31.328611738609681</v>
      </c>
      <c r="O13" s="53">
        <f t="shared" si="1"/>
        <v>1.8797167043165808</v>
      </c>
      <c r="P13" s="56">
        <f t="shared" si="2"/>
        <v>33.208328442926259</v>
      </c>
      <c r="Q13" s="53">
        <f t="shared" si="3"/>
        <v>3.5003703511864628</v>
      </c>
      <c r="R13" s="57">
        <f t="shared" si="4"/>
        <v>47.254999741017244</v>
      </c>
      <c r="S13" s="55">
        <v>55.619134695177294</v>
      </c>
      <c r="T13" s="55">
        <v>47.254999741017244</v>
      </c>
      <c r="U13" s="53">
        <f t="shared" si="5"/>
        <v>4.7254999741017247</v>
      </c>
      <c r="V13" s="56">
        <f t="shared" si="6"/>
        <v>51.980499715118967</v>
      </c>
      <c r="W13" s="55">
        <v>51.980499715118967</v>
      </c>
      <c r="X13" s="53">
        <f t="shared" si="7"/>
        <v>3.6386349800583275</v>
      </c>
      <c r="Y13" s="56">
        <f t="shared" si="8"/>
        <v>55.619134695177294</v>
      </c>
      <c r="Z13" s="56">
        <f t="shared" si="9"/>
        <v>8.3428702042765952</v>
      </c>
      <c r="AA13" s="57">
        <f t="shared" si="10"/>
        <v>63.962004899453888</v>
      </c>
      <c r="AB13" s="56">
        <f t="shared" si="0"/>
        <v>186.32144781405557</v>
      </c>
      <c r="AC13" s="53">
        <f t="shared" si="11"/>
        <v>14.905715825124446</v>
      </c>
      <c r="AD13" s="57">
        <f t="shared" si="12"/>
        <v>201.22716363918002</v>
      </c>
      <c r="AE13" s="55">
        <v>69.078965291410199</v>
      </c>
      <c r="AF13" s="53">
        <f t="shared" si="13"/>
        <v>4.8355275703987139</v>
      </c>
      <c r="AG13" s="57">
        <f t="shared" si="14"/>
        <v>73.91449286180891</v>
      </c>
      <c r="AH13" s="55">
        <v>125.04738925942787</v>
      </c>
      <c r="AI13" s="55">
        <v>79.827652290753619</v>
      </c>
      <c r="AJ13" s="55">
        <v>73.91449286180891</v>
      </c>
      <c r="AK13" s="53">
        <f t="shared" si="15"/>
        <v>5.9131594289447129</v>
      </c>
      <c r="AL13" s="56">
        <f t="shared" si="16"/>
        <v>79.827652290753619</v>
      </c>
      <c r="AM13" s="53">
        <f t="shared" si="17"/>
        <v>6.3862121832602892</v>
      </c>
      <c r="AN13" s="56">
        <f t="shared" si="18"/>
        <v>86.213864474013903</v>
      </c>
      <c r="AO13" s="55">
        <v>86.213864474013903</v>
      </c>
      <c r="AP13" s="58">
        <f t="shared" si="19"/>
        <v>7.7592478026612515</v>
      </c>
      <c r="AQ13" s="58">
        <f t="shared" si="20"/>
        <v>93.973112276675153</v>
      </c>
      <c r="AR13" s="55">
        <v>93.973112276675153</v>
      </c>
      <c r="AS13" s="58">
        <f t="shared" si="21"/>
        <v>8.4575801049007637</v>
      </c>
      <c r="AT13" s="58">
        <f t="shared" si="22"/>
        <v>102.43069238157591</v>
      </c>
      <c r="AU13" s="55">
        <v>102.43069238157591</v>
      </c>
      <c r="AV13" s="58">
        <f t="shared" si="23"/>
        <v>9.2187623143418325</v>
      </c>
      <c r="AW13" s="58">
        <f t="shared" si="24"/>
        <v>111.64945469591774</v>
      </c>
      <c r="AX13" s="55">
        <v>111.64945469591774</v>
      </c>
      <c r="AY13" s="58">
        <f t="shared" si="25"/>
        <v>13.397934563510129</v>
      </c>
      <c r="AZ13" s="58">
        <f t="shared" si="26"/>
        <v>125.04738925942787</v>
      </c>
      <c r="BA13" s="58">
        <f t="shared" si="27"/>
        <v>5.0018955703771146</v>
      </c>
      <c r="BB13" s="58">
        <f t="shared" si="28"/>
        <v>130.04928482980498</v>
      </c>
      <c r="BC13" s="53"/>
      <c r="BD13" s="44">
        <v>130.04928482980498</v>
      </c>
      <c r="BE13" s="42">
        <f t="shared" si="29"/>
        <v>6.5024642414902489</v>
      </c>
      <c r="BF13" s="45">
        <f t="shared" si="30"/>
        <v>136.55174907129523</v>
      </c>
      <c r="BG13" s="44">
        <v>136.55174907129523</v>
      </c>
      <c r="BH13" s="42">
        <f t="shared" si="31"/>
        <v>17.751727379268381</v>
      </c>
      <c r="BI13" s="45">
        <f t="shared" si="32"/>
        <v>154.30347645056361</v>
      </c>
      <c r="BJ13" s="44">
        <v>154.30347645056361</v>
      </c>
      <c r="BK13" s="46">
        <f t="shared" si="33"/>
        <v>7.7151738225281807</v>
      </c>
      <c r="BL13" s="46">
        <f t="shared" si="34"/>
        <v>162.01865027309179</v>
      </c>
      <c r="BM13" s="42"/>
      <c r="BN13" s="25">
        <v>162.01865027309179</v>
      </c>
      <c r="BO13" s="24">
        <f t="shared" si="35"/>
        <v>24.30279754096377</v>
      </c>
      <c r="BP13" s="24">
        <f t="shared" si="36"/>
        <v>186.32144781405557</v>
      </c>
    </row>
    <row r="14" spans="1:68" ht="16.5" customHeight="1" x14ac:dyDescent="0.3">
      <c r="A14" s="5"/>
      <c r="B14" s="131" t="s">
        <v>320</v>
      </c>
      <c r="C14" s="66">
        <v>5205</v>
      </c>
      <c r="D14" s="67" t="s">
        <v>59</v>
      </c>
      <c r="E14" s="67" t="s">
        <v>32</v>
      </c>
      <c r="F14" s="67" t="s">
        <v>496</v>
      </c>
      <c r="G14" s="68">
        <v>39.42</v>
      </c>
      <c r="H14" s="69">
        <v>80.27</v>
      </c>
      <c r="I14" s="69">
        <v>6</v>
      </c>
      <c r="J14" s="70" t="s">
        <v>14</v>
      </c>
      <c r="K14" s="132">
        <f t="shared" si="37"/>
        <v>5882.685783000341</v>
      </c>
      <c r="L14" s="35">
        <v>186.32144781405557</v>
      </c>
      <c r="M14" s="54">
        <v>43.754629389830782</v>
      </c>
      <c r="N14" s="55">
        <v>31.328611738609681</v>
      </c>
      <c r="O14" s="53">
        <f t="shared" si="1"/>
        <v>1.8797167043165808</v>
      </c>
      <c r="P14" s="56">
        <f t="shared" si="2"/>
        <v>33.208328442926259</v>
      </c>
      <c r="Q14" s="53">
        <f t="shared" si="3"/>
        <v>3.5003703511864628</v>
      </c>
      <c r="R14" s="57">
        <f t="shared" si="4"/>
        <v>47.254999741017244</v>
      </c>
      <c r="S14" s="55">
        <v>55.619134695177294</v>
      </c>
      <c r="T14" s="55">
        <v>47.254999741017244</v>
      </c>
      <c r="U14" s="53">
        <f t="shared" si="5"/>
        <v>4.7254999741017247</v>
      </c>
      <c r="V14" s="56">
        <f t="shared" si="6"/>
        <v>51.980499715118967</v>
      </c>
      <c r="W14" s="55">
        <v>51.980499715118967</v>
      </c>
      <c r="X14" s="53">
        <f t="shared" si="7"/>
        <v>3.6386349800583275</v>
      </c>
      <c r="Y14" s="56">
        <f t="shared" si="8"/>
        <v>55.619134695177294</v>
      </c>
      <c r="Z14" s="56">
        <f t="shared" si="9"/>
        <v>8.3428702042765952</v>
      </c>
      <c r="AA14" s="57">
        <f t="shared" si="10"/>
        <v>63.962004899453888</v>
      </c>
      <c r="AB14" s="56">
        <f t="shared" si="0"/>
        <v>186.32144781405557</v>
      </c>
      <c r="AC14" s="53">
        <f t="shared" si="11"/>
        <v>14.905715825124446</v>
      </c>
      <c r="AD14" s="57">
        <f t="shared" si="12"/>
        <v>201.22716363918002</v>
      </c>
      <c r="AE14" s="55">
        <v>69.078965291410199</v>
      </c>
      <c r="AF14" s="53">
        <f t="shared" si="13"/>
        <v>4.8355275703987139</v>
      </c>
      <c r="AG14" s="57">
        <f t="shared" si="14"/>
        <v>73.91449286180891</v>
      </c>
      <c r="AH14" s="55">
        <v>125.04738925942787</v>
      </c>
      <c r="AI14" s="55">
        <v>79.827652290753619</v>
      </c>
      <c r="AJ14" s="55">
        <v>73.91449286180891</v>
      </c>
      <c r="AK14" s="53">
        <f t="shared" si="15"/>
        <v>5.9131594289447129</v>
      </c>
      <c r="AL14" s="56">
        <f t="shared" si="16"/>
        <v>79.827652290753619</v>
      </c>
      <c r="AM14" s="53">
        <f t="shared" si="17"/>
        <v>6.3862121832602892</v>
      </c>
      <c r="AN14" s="56">
        <f t="shared" si="18"/>
        <v>86.213864474013903</v>
      </c>
      <c r="AO14" s="55">
        <v>86.213864474013903</v>
      </c>
      <c r="AP14" s="58">
        <f t="shared" si="19"/>
        <v>7.7592478026612515</v>
      </c>
      <c r="AQ14" s="58">
        <f t="shared" si="20"/>
        <v>93.973112276675153</v>
      </c>
      <c r="AR14" s="55">
        <v>93.973112276675153</v>
      </c>
      <c r="AS14" s="58">
        <f t="shared" si="21"/>
        <v>8.4575801049007637</v>
      </c>
      <c r="AT14" s="58">
        <f t="shared" si="22"/>
        <v>102.43069238157591</v>
      </c>
      <c r="AU14" s="55">
        <v>102.43069238157591</v>
      </c>
      <c r="AV14" s="58">
        <f t="shared" si="23"/>
        <v>9.2187623143418325</v>
      </c>
      <c r="AW14" s="58">
        <f t="shared" si="24"/>
        <v>111.64945469591774</v>
      </c>
      <c r="AX14" s="55">
        <v>111.64945469591774</v>
      </c>
      <c r="AY14" s="58">
        <f t="shared" si="25"/>
        <v>13.397934563510129</v>
      </c>
      <c r="AZ14" s="58">
        <f t="shared" si="26"/>
        <v>125.04738925942787</v>
      </c>
      <c r="BA14" s="58">
        <f t="shared" si="27"/>
        <v>5.0018955703771146</v>
      </c>
      <c r="BB14" s="58">
        <f t="shared" si="28"/>
        <v>130.04928482980498</v>
      </c>
      <c r="BC14" s="53"/>
      <c r="BD14" s="44">
        <v>130.04928482980498</v>
      </c>
      <c r="BE14" s="42">
        <f t="shared" si="29"/>
        <v>6.5024642414902489</v>
      </c>
      <c r="BF14" s="45">
        <f t="shared" si="30"/>
        <v>136.55174907129523</v>
      </c>
      <c r="BG14" s="44">
        <v>136.55174907129523</v>
      </c>
      <c r="BH14" s="42">
        <f t="shared" si="31"/>
        <v>17.751727379268381</v>
      </c>
      <c r="BI14" s="45">
        <f t="shared" si="32"/>
        <v>154.30347645056361</v>
      </c>
      <c r="BJ14" s="44">
        <v>154.30347645056361</v>
      </c>
      <c r="BK14" s="46">
        <f t="shared" si="33"/>
        <v>7.7151738225281807</v>
      </c>
      <c r="BL14" s="46">
        <f t="shared" si="34"/>
        <v>162.01865027309179</v>
      </c>
      <c r="BM14" s="42"/>
      <c r="BN14" s="25">
        <v>162.01865027309179</v>
      </c>
      <c r="BO14" s="24">
        <f t="shared" si="35"/>
        <v>24.30279754096377</v>
      </c>
      <c r="BP14" s="24">
        <f t="shared" si="36"/>
        <v>186.32144781405557</v>
      </c>
    </row>
    <row r="15" spans="1:68" ht="16.5" customHeight="1" x14ac:dyDescent="0.3">
      <c r="A15" s="5"/>
      <c r="B15" s="131" t="s">
        <v>320</v>
      </c>
      <c r="C15" s="66">
        <v>5205</v>
      </c>
      <c r="D15" s="67" t="s">
        <v>52</v>
      </c>
      <c r="E15" s="67" t="s">
        <v>32</v>
      </c>
      <c r="F15" s="67" t="s">
        <v>496</v>
      </c>
      <c r="G15" s="68">
        <v>39.42</v>
      </c>
      <c r="H15" s="68">
        <v>80.27</v>
      </c>
      <c r="I15" s="68">
        <v>6</v>
      </c>
      <c r="J15" s="70" t="s">
        <v>14</v>
      </c>
      <c r="K15" s="132">
        <f t="shared" si="37"/>
        <v>5882.7738976020164</v>
      </c>
      <c r="L15" s="35">
        <v>186.32423865496793</v>
      </c>
      <c r="M15" s="54">
        <v>43.745437577404893</v>
      </c>
      <c r="N15" s="55">
        <v>31.322030338499999</v>
      </c>
      <c r="O15" s="53">
        <f t="shared" si="1"/>
        <v>1.8793218203099999</v>
      </c>
      <c r="P15" s="56">
        <f t="shared" si="2"/>
        <v>33.201352158809996</v>
      </c>
      <c r="Q15" s="53">
        <f t="shared" si="3"/>
        <v>3.4996350061923915</v>
      </c>
      <c r="R15" s="57">
        <f t="shared" si="4"/>
        <v>47.245072583597285</v>
      </c>
      <c r="S15" s="55">
        <v>55.607450430894005</v>
      </c>
      <c r="T15" s="55">
        <v>47.245072583597285</v>
      </c>
      <c r="U15" s="53">
        <f t="shared" si="5"/>
        <v>4.7245072583597283</v>
      </c>
      <c r="V15" s="56">
        <f t="shared" si="6"/>
        <v>51.969579841957014</v>
      </c>
      <c r="W15" s="55">
        <v>51.969579841957014</v>
      </c>
      <c r="X15" s="53">
        <f t="shared" si="7"/>
        <v>3.6378705889369911</v>
      </c>
      <c r="Y15" s="56">
        <f t="shared" si="8"/>
        <v>55.607450430894005</v>
      </c>
      <c r="Z15" s="56">
        <f t="shared" si="9"/>
        <v>8.3411175646341</v>
      </c>
      <c r="AA15" s="57">
        <f t="shared" si="10"/>
        <v>63.948567995528109</v>
      </c>
      <c r="AB15" s="56">
        <f t="shared" si="0"/>
        <v>186.32423865496793</v>
      </c>
      <c r="AC15" s="53">
        <f t="shared" si="11"/>
        <v>14.905939092397434</v>
      </c>
      <c r="AD15" s="57">
        <f t="shared" si="12"/>
        <v>201.23017774736536</v>
      </c>
      <c r="AE15" s="55">
        <v>69.08</v>
      </c>
      <c r="AF15" s="53">
        <f t="shared" si="13"/>
        <v>4.8355999999999995</v>
      </c>
      <c r="AG15" s="57">
        <f t="shared" si="14"/>
        <v>73.915599999999998</v>
      </c>
      <c r="AH15" s="55">
        <v>125.04926229859768</v>
      </c>
      <c r="AI15" s="55">
        <v>79.828847999999994</v>
      </c>
      <c r="AJ15" s="55">
        <v>73.915599999999998</v>
      </c>
      <c r="AK15" s="53">
        <f t="shared" si="15"/>
        <v>5.9132479999999994</v>
      </c>
      <c r="AL15" s="56">
        <f t="shared" si="16"/>
        <v>79.828847999999994</v>
      </c>
      <c r="AM15" s="53">
        <f t="shared" si="17"/>
        <v>6.3863078399999997</v>
      </c>
      <c r="AN15" s="56">
        <f t="shared" si="18"/>
        <v>86.215155839999994</v>
      </c>
      <c r="AO15" s="55">
        <v>86.215155839999994</v>
      </c>
      <c r="AP15" s="58">
        <f t="shared" si="19"/>
        <v>7.7593640255999992</v>
      </c>
      <c r="AQ15" s="58">
        <f t="shared" si="20"/>
        <v>93.974519865599987</v>
      </c>
      <c r="AR15" s="55">
        <v>93.974519865599987</v>
      </c>
      <c r="AS15" s="58">
        <f t="shared" si="21"/>
        <v>8.4577067879039998</v>
      </c>
      <c r="AT15" s="58">
        <f t="shared" si="22"/>
        <v>102.43222665350399</v>
      </c>
      <c r="AU15" s="55">
        <v>102.43222665350399</v>
      </c>
      <c r="AV15" s="58">
        <f t="shared" si="23"/>
        <v>9.2189003988153608</v>
      </c>
      <c r="AW15" s="58">
        <f t="shared" si="24"/>
        <v>111.65112705231935</v>
      </c>
      <c r="AX15" s="55">
        <v>111.65112705231935</v>
      </c>
      <c r="AY15" s="58">
        <f t="shared" si="25"/>
        <v>13.398135246278322</v>
      </c>
      <c r="AZ15" s="58">
        <f t="shared" si="26"/>
        <v>125.04926229859768</v>
      </c>
      <c r="BA15" s="58">
        <f t="shared" si="27"/>
        <v>5.001970491943907</v>
      </c>
      <c r="BB15" s="58">
        <f t="shared" si="28"/>
        <v>130.05123279054158</v>
      </c>
      <c r="BC15" s="53"/>
      <c r="BD15" s="44">
        <v>130.05123279054158</v>
      </c>
      <c r="BE15" s="42">
        <f t="shared" si="29"/>
        <v>6.5025616395270793</v>
      </c>
      <c r="BF15" s="45">
        <f t="shared" si="30"/>
        <v>136.55379443006865</v>
      </c>
      <c r="BG15" s="44">
        <v>136.55379443006865</v>
      </c>
      <c r="BH15" s="42">
        <f t="shared" si="31"/>
        <v>17.751993275908927</v>
      </c>
      <c r="BI15" s="45">
        <f t="shared" si="32"/>
        <v>154.30578770597756</v>
      </c>
      <c r="BJ15" s="44">
        <v>154.30578770597756</v>
      </c>
      <c r="BK15" s="46">
        <f t="shared" si="33"/>
        <v>7.7152893852988775</v>
      </c>
      <c r="BL15" s="46">
        <f t="shared" si="34"/>
        <v>162.02107709127645</v>
      </c>
      <c r="BM15" s="42"/>
      <c r="BN15" s="25">
        <v>162.02107709127645</v>
      </c>
      <c r="BO15" s="24">
        <f t="shared" si="35"/>
        <v>24.303161563691468</v>
      </c>
      <c r="BP15" s="24">
        <f t="shared" si="36"/>
        <v>186.32423865496793</v>
      </c>
    </row>
    <row r="16" spans="1:68" ht="16.5" customHeight="1" x14ac:dyDescent="0.3">
      <c r="A16" s="5"/>
      <c r="B16" s="131" t="s">
        <v>325</v>
      </c>
      <c r="C16" s="66">
        <v>6691</v>
      </c>
      <c r="D16" s="71" t="s">
        <v>23</v>
      </c>
      <c r="E16" s="71" t="s">
        <v>26</v>
      </c>
      <c r="F16" s="67" t="s">
        <v>497</v>
      </c>
      <c r="G16" s="68">
        <v>44.47</v>
      </c>
      <c r="H16" s="68">
        <v>61.19</v>
      </c>
      <c r="I16" s="68">
        <v>8.8000000000000007</v>
      </c>
      <c r="J16" s="70" t="s">
        <v>14</v>
      </c>
      <c r="K16" s="132">
        <f t="shared" si="37"/>
        <v>4412.7964510492466</v>
      </c>
      <c r="L16" s="35">
        <v>139.76585763669272</v>
      </c>
      <c r="M16" s="54">
        <v>32.821789300115192</v>
      </c>
      <c r="N16" s="55">
        <v>23.500623999999998</v>
      </c>
      <c r="O16" s="53">
        <f t="shared" si="1"/>
        <v>1.41003744</v>
      </c>
      <c r="P16" s="56">
        <f t="shared" si="2"/>
        <v>24.910661439999998</v>
      </c>
      <c r="Q16" s="53">
        <f t="shared" si="3"/>
        <v>2.6257431440092152</v>
      </c>
      <c r="R16" s="57">
        <f t="shared" si="4"/>
        <v>35.447532444124406</v>
      </c>
      <c r="S16" s="55">
        <v>41.721745686734423</v>
      </c>
      <c r="T16" s="55">
        <v>35.447532444124406</v>
      </c>
      <c r="U16" s="53">
        <f t="shared" si="5"/>
        <v>3.5447532444124406</v>
      </c>
      <c r="V16" s="56">
        <f t="shared" si="6"/>
        <v>38.992285688536846</v>
      </c>
      <c r="W16" s="55">
        <v>38.992285688536846</v>
      </c>
      <c r="X16" s="53">
        <f t="shared" si="7"/>
        <v>2.7294599981975796</v>
      </c>
      <c r="Y16" s="56">
        <f t="shared" si="8"/>
        <v>41.721745686734423</v>
      </c>
      <c r="Z16" s="56">
        <f t="shared" si="9"/>
        <v>6.2582618530101639</v>
      </c>
      <c r="AA16" s="57">
        <f t="shared" si="10"/>
        <v>47.980007539744584</v>
      </c>
      <c r="AB16" s="56">
        <f t="shared" si="0"/>
        <v>139.76585763669272</v>
      </c>
      <c r="AC16" s="53">
        <f t="shared" si="11"/>
        <v>11.181268610935417</v>
      </c>
      <c r="AD16" s="57">
        <f t="shared" si="12"/>
        <v>150.94712624762812</v>
      </c>
      <c r="AE16" s="55">
        <v>51.818408142924149</v>
      </c>
      <c r="AF16" s="53">
        <f t="shared" si="13"/>
        <v>3.6272885700046902</v>
      </c>
      <c r="AG16" s="57">
        <f t="shared" si="14"/>
        <v>55.445696712928836</v>
      </c>
      <c r="AH16" s="55">
        <v>93.802167222934457</v>
      </c>
      <c r="AI16" s="55">
        <v>59.881352449963146</v>
      </c>
      <c r="AJ16" s="55">
        <v>55.445696712928836</v>
      </c>
      <c r="AK16" s="53">
        <f t="shared" si="15"/>
        <v>4.435655737034307</v>
      </c>
      <c r="AL16" s="56">
        <f t="shared" si="16"/>
        <v>59.881352449963146</v>
      </c>
      <c r="AM16" s="53">
        <f t="shared" si="17"/>
        <v>4.7905081959970515</v>
      </c>
      <c r="AN16" s="56">
        <f t="shared" si="18"/>
        <v>64.671860645960194</v>
      </c>
      <c r="AO16" s="55">
        <v>64.671860645960194</v>
      </c>
      <c r="AP16" s="58">
        <f t="shared" si="19"/>
        <v>5.8204674581364184</v>
      </c>
      <c r="AQ16" s="58">
        <f t="shared" si="20"/>
        <v>70.492328104096615</v>
      </c>
      <c r="AR16" s="55">
        <v>70.492328104096615</v>
      </c>
      <c r="AS16" s="58">
        <f t="shared" si="21"/>
        <v>6.3443095293686955</v>
      </c>
      <c r="AT16" s="58">
        <f t="shared" si="22"/>
        <v>76.836637633465315</v>
      </c>
      <c r="AU16" s="55">
        <v>76.836637633465315</v>
      </c>
      <c r="AV16" s="58">
        <f t="shared" si="23"/>
        <v>6.9152973870118775</v>
      </c>
      <c r="AW16" s="58">
        <f t="shared" si="24"/>
        <v>83.751935020477191</v>
      </c>
      <c r="AX16" s="55">
        <v>83.751935020477191</v>
      </c>
      <c r="AY16" s="58">
        <f t="shared" si="25"/>
        <v>10.050232202457263</v>
      </c>
      <c r="AZ16" s="58">
        <f t="shared" si="26"/>
        <v>93.802167222934457</v>
      </c>
      <c r="BA16" s="58">
        <f t="shared" si="27"/>
        <v>3.7520866889173785</v>
      </c>
      <c r="BB16" s="58">
        <f t="shared" si="28"/>
        <v>97.554253911851831</v>
      </c>
      <c r="BC16" s="53"/>
      <c r="BD16" s="44">
        <v>97.554253911851831</v>
      </c>
      <c r="BE16" s="42">
        <f t="shared" si="29"/>
        <v>4.8777126955925914</v>
      </c>
      <c r="BF16" s="45">
        <f t="shared" si="30"/>
        <v>102.43196660744442</v>
      </c>
      <c r="BG16" s="44">
        <v>102.43196660744442</v>
      </c>
      <c r="BH16" s="42">
        <f t="shared" si="31"/>
        <v>13.316155658967775</v>
      </c>
      <c r="BI16" s="45">
        <f t="shared" si="32"/>
        <v>115.7481222664122</v>
      </c>
      <c r="BJ16" s="44">
        <v>115.7481222664122</v>
      </c>
      <c r="BK16" s="46">
        <f t="shared" si="33"/>
        <v>5.7874061133206105</v>
      </c>
      <c r="BL16" s="46">
        <f t="shared" si="34"/>
        <v>121.53552837973281</v>
      </c>
      <c r="BM16" s="42"/>
      <c r="BN16" s="25">
        <v>121.53552837973281</v>
      </c>
      <c r="BO16" s="24">
        <f t="shared" si="35"/>
        <v>18.230329256959919</v>
      </c>
      <c r="BP16" s="24">
        <f t="shared" si="36"/>
        <v>139.76585763669272</v>
      </c>
    </row>
    <row r="17" spans="1:68" ht="16.5" customHeight="1" x14ac:dyDescent="0.3">
      <c r="A17" s="5"/>
      <c r="B17" s="131" t="s">
        <v>433</v>
      </c>
      <c r="C17" s="66">
        <v>6141</v>
      </c>
      <c r="D17" s="67" t="s">
        <v>80</v>
      </c>
      <c r="E17" s="67" t="s">
        <v>26</v>
      </c>
      <c r="F17" s="67" t="s">
        <v>498</v>
      </c>
      <c r="G17" s="68">
        <v>60.32</v>
      </c>
      <c r="H17" s="68">
        <v>79.36</v>
      </c>
      <c r="I17" s="68">
        <v>11</v>
      </c>
      <c r="J17" s="70" t="s">
        <v>14</v>
      </c>
      <c r="K17" s="132">
        <f t="shared" si="37"/>
        <v>6996.1565355679486</v>
      </c>
      <c r="L17" s="35">
        <v>221.58824437091505</v>
      </c>
      <c r="M17" s="54">
        <v>52.036475796756008</v>
      </c>
      <c r="N17" s="55">
        <v>37.25847000000001</v>
      </c>
      <c r="O17" s="53">
        <f t="shared" si="1"/>
        <v>2.2355082000000008</v>
      </c>
      <c r="P17" s="56">
        <f t="shared" si="2"/>
        <v>39.493978200000008</v>
      </c>
      <c r="Q17" s="53">
        <f t="shared" si="3"/>
        <v>4.1629180637404808</v>
      </c>
      <c r="R17" s="57">
        <f t="shared" si="4"/>
        <v>56.199393860496485</v>
      </c>
      <c r="S17" s="55">
        <v>66.146686573804374</v>
      </c>
      <c r="T17" s="55">
        <v>56.199393860496485</v>
      </c>
      <c r="U17" s="53">
        <f t="shared" si="5"/>
        <v>5.6199393860496478</v>
      </c>
      <c r="V17" s="56">
        <f t="shared" si="6"/>
        <v>61.819333246546137</v>
      </c>
      <c r="W17" s="55">
        <v>61.819333246546137</v>
      </c>
      <c r="X17" s="53">
        <f t="shared" si="7"/>
        <v>4.3273533272582299</v>
      </c>
      <c r="Y17" s="56">
        <f t="shared" si="8"/>
        <v>66.146686573804374</v>
      </c>
      <c r="Z17" s="56">
        <f t="shared" si="9"/>
        <v>9.9220029860706553</v>
      </c>
      <c r="AA17" s="57">
        <f t="shared" si="10"/>
        <v>76.068689559875025</v>
      </c>
      <c r="AB17" s="56">
        <f t="shared" si="0"/>
        <v>221.58824437091505</v>
      </c>
      <c r="AC17" s="53">
        <f t="shared" si="11"/>
        <v>17.727059549673204</v>
      </c>
      <c r="AD17" s="57">
        <f t="shared" si="12"/>
        <v>239.31530392058826</v>
      </c>
      <c r="AE17" s="55">
        <v>82.154184724665029</v>
      </c>
      <c r="AF17" s="53">
        <f t="shared" si="13"/>
        <v>5.7507929307265515</v>
      </c>
      <c r="AG17" s="57">
        <f t="shared" si="14"/>
        <v>87.904977655391576</v>
      </c>
      <c r="AH17" s="55">
        <v>148.71627380663122</v>
      </c>
      <c r="AI17" s="55">
        <v>94.937375867822908</v>
      </c>
      <c r="AJ17" s="55">
        <v>87.904977655391576</v>
      </c>
      <c r="AK17" s="53">
        <f t="shared" si="15"/>
        <v>7.0323982124313265</v>
      </c>
      <c r="AL17" s="56">
        <f t="shared" si="16"/>
        <v>94.937375867822908</v>
      </c>
      <c r="AM17" s="53">
        <f t="shared" si="17"/>
        <v>7.5949900694258323</v>
      </c>
      <c r="AN17" s="56">
        <f t="shared" si="18"/>
        <v>102.53236593724874</v>
      </c>
      <c r="AO17" s="55">
        <v>102.53236593724874</v>
      </c>
      <c r="AP17" s="58">
        <f t="shared" si="19"/>
        <v>9.2279129343523874</v>
      </c>
      <c r="AQ17" s="58">
        <f t="shared" si="20"/>
        <v>111.76027887160113</v>
      </c>
      <c r="AR17" s="55">
        <v>111.76027887160113</v>
      </c>
      <c r="AS17" s="58">
        <f t="shared" si="21"/>
        <v>10.058425098444102</v>
      </c>
      <c r="AT17" s="58">
        <f t="shared" si="22"/>
        <v>121.81870397004523</v>
      </c>
      <c r="AU17" s="55">
        <v>121.81870397004523</v>
      </c>
      <c r="AV17" s="58">
        <f t="shared" si="23"/>
        <v>10.963683357304072</v>
      </c>
      <c r="AW17" s="58">
        <f t="shared" si="24"/>
        <v>132.78238732734931</v>
      </c>
      <c r="AX17" s="55">
        <v>132.78238732734931</v>
      </c>
      <c r="AY17" s="58">
        <f t="shared" si="25"/>
        <v>15.933886479281917</v>
      </c>
      <c r="AZ17" s="58">
        <f t="shared" si="26"/>
        <v>148.71627380663122</v>
      </c>
      <c r="BA17" s="58">
        <f t="shared" si="27"/>
        <v>5.9486509522652486</v>
      </c>
      <c r="BB17" s="58">
        <f t="shared" si="28"/>
        <v>154.66492475889646</v>
      </c>
      <c r="BC17" s="53"/>
      <c r="BD17" s="44">
        <v>154.66492475889646</v>
      </c>
      <c r="BE17" s="42">
        <f t="shared" si="29"/>
        <v>7.7332462379448232</v>
      </c>
      <c r="BF17" s="45">
        <f t="shared" si="30"/>
        <v>162.39817099684129</v>
      </c>
      <c r="BG17" s="44">
        <v>162.39817099684129</v>
      </c>
      <c r="BH17" s="42">
        <f t="shared" si="31"/>
        <v>21.111762229589367</v>
      </c>
      <c r="BI17" s="45">
        <f t="shared" si="32"/>
        <v>183.50993322643066</v>
      </c>
      <c r="BJ17" s="44">
        <v>183.50993322643066</v>
      </c>
      <c r="BK17" s="46">
        <f t="shared" si="33"/>
        <v>9.1754966613215334</v>
      </c>
      <c r="BL17" s="46">
        <f t="shared" si="34"/>
        <v>192.68542988775221</v>
      </c>
      <c r="BM17" s="42"/>
      <c r="BN17" s="25">
        <v>192.68542988775221</v>
      </c>
      <c r="BO17" s="24">
        <f t="shared" si="35"/>
        <v>28.902814483162832</v>
      </c>
      <c r="BP17" s="24">
        <f t="shared" si="36"/>
        <v>221.58824437091505</v>
      </c>
    </row>
    <row r="18" spans="1:68" ht="16.5" customHeight="1" x14ac:dyDescent="0.3">
      <c r="A18" s="5"/>
      <c r="B18" s="131" t="s">
        <v>316</v>
      </c>
      <c r="C18" s="66">
        <v>5831</v>
      </c>
      <c r="D18" s="71" t="s">
        <v>23</v>
      </c>
      <c r="E18" s="71" t="s">
        <v>39</v>
      </c>
      <c r="F18" s="67" t="s">
        <v>200</v>
      </c>
      <c r="G18" s="68">
        <v>38.1</v>
      </c>
      <c r="H18" s="68">
        <v>60.3</v>
      </c>
      <c r="I18" s="68">
        <v>15</v>
      </c>
      <c r="J18" s="70" t="s">
        <v>15</v>
      </c>
      <c r="K18" s="132">
        <f t="shared" si="37"/>
        <v>5882.685783000341</v>
      </c>
      <c r="L18" s="35">
        <v>186.32144781405557</v>
      </c>
      <c r="M18" s="54">
        <v>43.754629389830782</v>
      </c>
      <c r="N18" s="55">
        <v>31.328611738609681</v>
      </c>
      <c r="O18" s="53">
        <f t="shared" si="1"/>
        <v>1.8797167043165808</v>
      </c>
      <c r="P18" s="56">
        <f t="shared" si="2"/>
        <v>33.208328442926259</v>
      </c>
      <c r="Q18" s="53">
        <f t="shared" si="3"/>
        <v>3.5003703511864628</v>
      </c>
      <c r="R18" s="57">
        <f t="shared" si="4"/>
        <v>47.254999741017244</v>
      </c>
      <c r="S18" s="55">
        <v>55.619134695177294</v>
      </c>
      <c r="T18" s="55">
        <v>47.254999741017244</v>
      </c>
      <c r="U18" s="53">
        <f t="shared" si="5"/>
        <v>4.7254999741017247</v>
      </c>
      <c r="V18" s="56">
        <f t="shared" si="6"/>
        <v>51.980499715118967</v>
      </c>
      <c r="W18" s="55">
        <v>51.980499715118967</v>
      </c>
      <c r="X18" s="53">
        <f t="shared" si="7"/>
        <v>3.6386349800583275</v>
      </c>
      <c r="Y18" s="56">
        <f t="shared" si="8"/>
        <v>55.619134695177294</v>
      </c>
      <c r="Z18" s="56">
        <f t="shared" si="9"/>
        <v>8.3428702042765952</v>
      </c>
      <c r="AA18" s="57">
        <f t="shared" si="10"/>
        <v>63.962004899453888</v>
      </c>
      <c r="AB18" s="56">
        <f t="shared" si="0"/>
        <v>186.32144781405557</v>
      </c>
      <c r="AC18" s="53">
        <f t="shared" si="11"/>
        <v>14.905715825124446</v>
      </c>
      <c r="AD18" s="57">
        <f t="shared" si="12"/>
        <v>201.22716363918002</v>
      </c>
      <c r="AE18" s="55">
        <v>69.078965291410199</v>
      </c>
      <c r="AF18" s="53">
        <f t="shared" si="13"/>
        <v>4.8355275703987139</v>
      </c>
      <c r="AG18" s="57">
        <f t="shared" si="14"/>
        <v>73.91449286180891</v>
      </c>
      <c r="AH18" s="55">
        <v>125.04738925942787</v>
      </c>
      <c r="AI18" s="55">
        <v>79.827652290753619</v>
      </c>
      <c r="AJ18" s="55">
        <v>73.91449286180891</v>
      </c>
      <c r="AK18" s="53">
        <f t="shared" si="15"/>
        <v>5.9131594289447129</v>
      </c>
      <c r="AL18" s="56">
        <f t="shared" si="16"/>
        <v>79.827652290753619</v>
      </c>
      <c r="AM18" s="53">
        <f t="shared" si="17"/>
        <v>6.3862121832602892</v>
      </c>
      <c r="AN18" s="56">
        <f t="shared" si="18"/>
        <v>86.213864474013903</v>
      </c>
      <c r="AO18" s="55">
        <v>86.213864474013903</v>
      </c>
      <c r="AP18" s="58">
        <f t="shared" si="19"/>
        <v>7.7592478026612515</v>
      </c>
      <c r="AQ18" s="58">
        <f t="shared" si="20"/>
        <v>93.973112276675153</v>
      </c>
      <c r="AR18" s="55">
        <v>93.973112276675153</v>
      </c>
      <c r="AS18" s="58">
        <f t="shared" si="21"/>
        <v>8.4575801049007637</v>
      </c>
      <c r="AT18" s="58">
        <f t="shared" si="22"/>
        <v>102.43069238157591</v>
      </c>
      <c r="AU18" s="55">
        <v>102.43069238157591</v>
      </c>
      <c r="AV18" s="58">
        <f t="shared" si="23"/>
        <v>9.2187623143418325</v>
      </c>
      <c r="AW18" s="58">
        <f t="shared" si="24"/>
        <v>111.64945469591774</v>
      </c>
      <c r="AX18" s="55">
        <v>111.64945469591774</v>
      </c>
      <c r="AY18" s="58">
        <f t="shared" si="25"/>
        <v>13.397934563510129</v>
      </c>
      <c r="AZ18" s="58">
        <f t="shared" si="26"/>
        <v>125.04738925942787</v>
      </c>
      <c r="BA18" s="58">
        <f t="shared" si="27"/>
        <v>5.0018955703771146</v>
      </c>
      <c r="BB18" s="58">
        <f t="shared" si="28"/>
        <v>130.04928482980498</v>
      </c>
      <c r="BC18" s="53"/>
      <c r="BD18" s="44">
        <v>130.04928482980498</v>
      </c>
      <c r="BE18" s="42">
        <f t="shared" si="29"/>
        <v>6.5024642414902489</v>
      </c>
      <c r="BF18" s="45">
        <f t="shared" si="30"/>
        <v>136.55174907129523</v>
      </c>
      <c r="BG18" s="44">
        <v>136.55174907129523</v>
      </c>
      <c r="BH18" s="42">
        <f t="shared" si="31"/>
        <v>17.751727379268381</v>
      </c>
      <c r="BI18" s="45">
        <f t="shared" si="32"/>
        <v>154.30347645056361</v>
      </c>
      <c r="BJ18" s="44">
        <v>154.30347645056361</v>
      </c>
      <c r="BK18" s="46">
        <f t="shared" si="33"/>
        <v>7.7151738225281807</v>
      </c>
      <c r="BL18" s="46">
        <f t="shared" si="34"/>
        <v>162.01865027309179</v>
      </c>
      <c r="BM18" s="42"/>
      <c r="BN18" s="25">
        <v>162.01865027309179</v>
      </c>
      <c r="BO18" s="24">
        <f t="shared" si="35"/>
        <v>24.30279754096377</v>
      </c>
      <c r="BP18" s="24">
        <f t="shared" si="36"/>
        <v>186.32144781405557</v>
      </c>
    </row>
    <row r="19" spans="1:68" ht="16.5" customHeight="1" x14ac:dyDescent="0.3">
      <c r="A19" s="5"/>
      <c r="B19" s="131" t="s">
        <v>316</v>
      </c>
      <c r="C19" s="66">
        <v>5831</v>
      </c>
      <c r="D19" s="67" t="s">
        <v>59</v>
      </c>
      <c r="E19" s="67" t="s">
        <v>39</v>
      </c>
      <c r="F19" s="67" t="s">
        <v>200</v>
      </c>
      <c r="G19" s="68">
        <v>38.1</v>
      </c>
      <c r="H19" s="69">
        <v>60.3</v>
      </c>
      <c r="I19" s="69">
        <v>15</v>
      </c>
      <c r="J19" s="70" t="s">
        <v>15</v>
      </c>
      <c r="K19" s="132">
        <f t="shared" si="37"/>
        <v>5882.685783000341</v>
      </c>
      <c r="L19" s="35">
        <v>186.32144781405557</v>
      </c>
      <c r="M19" s="47">
        <v>43.754629389830782</v>
      </c>
      <c r="N19" s="48">
        <v>31.328611738609681</v>
      </c>
      <c r="O19" s="41">
        <f t="shared" si="1"/>
        <v>1.8797167043165808</v>
      </c>
      <c r="P19" s="49">
        <f t="shared" si="2"/>
        <v>33.208328442926259</v>
      </c>
      <c r="Q19" s="41">
        <f t="shared" si="3"/>
        <v>3.5003703511864628</v>
      </c>
      <c r="R19" s="50">
        <f t="shared" si="4"/>
        <v>47.254999741017244</v>
      </c>
      <c r="S19" s="48">
        <v>55.619134695177294</v>
      </c>
      <c r="T19" s="48">
        <v>47.254999741017244</v>
      </c>
      <c r="U19" s="41">
        <f t="shared" si="5"/>
        <v>4.7254999741017247</v>
      </c>
      <c r="V19" s="49">
        <f t="shared" si="6"/>
        <v>51.980499715118967</v>
      </c>
      <c r="W19" s="48">
        <v>51.980499715118967</v>
      </c>
      <c r="X19" s="41">
        <f t="shared" si="7"/>
        <v>3.6386349800583275</v>
      </c>
      <c r="Y19" s="49">
        <f t="shared" si="8"/>
        <v>55.619134695177294</v>
      </c>
      <c r="Z19" s="49">
        <f t="shared" si="9"/>
        <v>8.3428702042765952</v>
      </c>
      <c r="AA19" s="50">
        <f t="shared" si="10"/>
        <v>63.962004899453888</v>
      </c>
      <c r="AB19" s="49">
        <f t="shared" si="0"/>
        <v>186.32144781405557</v>
      </c>
      <c r="AC19" s="41">
        <f t="shared" si="11"/>
        <v>14.905715825124446</v>
      </c>
      <c r="AD19" s="50">
        <f t="shared" si="12"/>
        <v>201.22716363918002</v>
      </c>
      <c r="AE19" s="48">
        <v>69.078965291410199</v>
      </c>
      <c r="AF19" s="41">
        <f t="shared" si="13"/>
        <v>4.8355275703987139</v>
      </c>
      <c r="AG19" s="50">
        <f t="shared" si="14"/>
        <v>73.91449286180891</v>
      </c>
      <c r="AH19" s="48">
        <v>125.04738925942787</v>
      </c>
      <c r="AI19" s="48">
        <v>79.827652290753619</v>
      </c>
      <c r="AJ19" s="48">
        <v>73.91449286180891</v>
      </c>
      <c r="AK19" s="41">
        <f t="shared" si="15"/>
        <v>5.9131594289447129</v>
      </c>
      <c r="AL19" s="49">
        <f t="shared" si="16"/>
        <v>79.827652290753619</v>
      </c>
      <c r="AM19" s="41">
        <f t="shared" si="17"/>
        <v>6.3862121832602892</v>
      </c>
      <c r="AN19" s="49">
        <f t="shared" si="18"/>
        <v>86.213864474013903</v>
      </c>
      <c r="AO19" s="48">
        <v>86.213864474013903</v>
      </c>
      <c r="AP19" s="51">
        <f t="shared" si="19"/>
        <v>7.7592478026612515</v>
      </c>
      <c r="AQ19" s="51">
        <f t="shared" si="20"/>
        <v>93.973112276675153</v>
      </c>
      <c r="AR19" s="48">
        <v>93.973112276675153</v>
      </c>
      <c r="AS19" s="51">
        <f t="shared" si="21"/>
        <v>8.4575801049007637</v>
      </c>
      <c r="AT19" s="51">
        <f t="shared" si="22"/>
        <v>102.43069238157591</v>
      </c>
      <c r="AU19" s="48">
        <v>102.43069238157591</v>
      </c>
      <c r="AV19" s="51">
        <f t="shared" si="23"/>
        <v>9.2187623143418325</v>
      </c>
      <c r="AW19" s="51">
        <f t="shared" si="24"/>
        <v>111.64945469591774</v>
      </c>
      <c r="AX19" s="48">
        <v>111.64945469591774</v>
      </c>
      <c r="AY19" s="51">
        <f t="shared" si="25"/>
        <v>13.397934563510129</v>
      </c>
      <c r="AZ19" s="51">
        <f t="shared" si="26"/>
        <v>125.04738925942787</v>
      </c>
      <c r="BA19" s="51">
        <f t="shared" si="27"/>
        <v>5.0018955703771146</v>
      </c>
      <c r="BB19" s="51">
        <f t="shared" si="28"/>
        <v>130.04928482980498</v>
      </c>
      <c r="BC19" s="41"/>
      <c r="BD19" s="44">
        <v>130.04928482980498</v>
      </c>
      <c r="BE19" s="41">
        <f t="shared" si="29"/>
        <v>6.5024642414902489</v>
      </c>
      <c r="BF19" s="49">
        <f t="shared" si="30"/>
        <v>136.55174907129523</v>
      </c>
      <c r="BG19" s="44">
        <v>136.55174907129523</v>
      </c>
      <c r="BH19" s="41">
        <f t="shared" si="31"/>
        <v>17.751727379268381</v>
      </c>
      <c r="BI19" s="49">
        <f t="shared" si="32"/>
        <v>154.30347645056361</v>
      </c>
      <c r="BJ19" s="44">
        <v>154.30347645056361</v>
      </c>
      <c r="BK19" s="51">
        <f t="shared" si="33"/>
        <v>7.7151738225281807</v>
      </c>
      <c r="BL19" s="51">
        <f t="shared" si="34"/>
        <v>162.01865027309179</v>
      </c>
      <c r="BM19" s="41"/>
      <c r="BN19" s="25">
        <v>162.01865027309179</v>
      </c>
      <c r="BO19" s="24">
        <f t="shared" si="35"/>
        <v>24.30279754096377</v>
      </c>
      <c r="BP19" s="24">
        <f t="shared" si="36"/>
        <v>186.32144781405557</v>
      </c>
    </row>
    <row r="20" spans="1:68" ht="16.5" customHeight="1" x14ac:dyDescent="0.3">
      <c r="A20" s="5"/>
      <c r="B20" s="131" t="s">
        <v>473</v>
      </c>
      <c r="C20" s="66">
        <v>6104</v>
      </c>
      <c r="D20" s="67" t="s">
        <v>52</v>
      </c>
      <c r="E20" s="67" t="s">
        <v>26</v>
      </c>
      <c r="F20" s="67" t="s">
        <v>499</v>
      </c>
      <c r="G20" s="68">
        <v>44.45</v>
      </c>
      <c r="H20" s="68">
        <v>63.5</v>
      </c>
      <c r="I20" s="68">
        <v>10</v>
      </c>
      <c r="J20" s="70" t="s">
        <v>14</v>
      </c>
      <c r="K20" s="132">
        <f t="shared" si="37"/>
        <v>4412.7964510492466</v>
      </c>
      <c r="L20" s="35">
        <v>139.76585763669272</v>
      </c>
      <c r="M20" s="33">
        <v>32.821789300115192</v>
      </c>
      <c r="N20" s="15">
        <v>23.500623999999998</v>
      </c>
      <c r="O20" s="1">
        <f t="shared" si="1"/>
        <v>1.41003744</v>
      </c>
      <c r="P20" s="2">
        <f t="shared" si="2"/>
        <v>24.910661439999998</v>
      </c>
      <c r="Q20" s="1">
        <f t="shared" si="3"/>
        <v>2.6257431440092152</v>
      </c>
      <c r="R20" s="17">
        <f t="shared" si="4"/>
        <v>35.447532444124406</v>
      </c>
      <c r="S20" s="15">
        <v>41.721745686734423</v>
      </c>
      <c r="T20" s="15">
        <v>35.447532444124406</v>
      </c>
      <c r="U20" s="1">
        <f t="shared" si="5"/>
        <v>3.5447532444124406</v>
      </c>
      <c r="V20" s="2">
        <f t="shared" si="6"/>
        <v>38.992285688536846</v>
      </c>
      <c r="W20" s="15">
        <v>38.992285688536846</v>
      </c>
      <c r="X20" s="1">
        <f t="shared" si="7"/>
        <v>2.7294599981975796</v>
      </c>
      <c r="Y20" s="2">
        <f t="shared" si="8"/>
        <v>41.721745686734423</v>
      </c>
      <c r="Z20" s="2">
        <f t="shared" si="9"/>
        <v>6.2582618530101639</v>
      </c>
      <c r="AA20" s="17">
        <f t="shared" si="10"/>
        <v>47.980007539744584</v>
      </c>
      <c r="AB20" s="2">
        <f t="shared" si="0"/>
        <v>139.76585763669272</v>
      </c>
      <c r="AC20" s="1">
        <f t="shared" si="11"/>
        <v>11.181268610935417</v>
      </c>
      <c r="AD20" s="17">
        <f t="shared" si="12"/>
        <v>150.94712624762812</v>
      </c>
      <c r="AE20" s="15">
        <v>51.818408142924149</v>
      </c>
      <c r="AF20" s="1">
        <f t="shared" si="13"/>
        <v>3.6272885700046902</v>
      </c>
      <c r="AG20" s="17">
        <f t="shared" si="14"/>
        <v>55.445696712928836</v>
      </c>
      <c r="AH20" s="15">
        <v>93.802167222934457</v>
      </c>
      <c r="AI20" s="15">
        <v>59.881352449963146</v>
      </c>
      <c r="AJ20" s="15">
        <v>55.445696712928836</v>
      </c>
      <c r="AK20" s="1">
        <f t="shared" si="15"/>
        <v>4.435655737034307</v>
      </c>
      <c r="AL20" s="2">
        <f t="shared" si="16"/>
        <v>59.881352449963146</v>
      </c>
      <c r="AM20" s="1">
        <f t="shared" si="17"/>
        <v>4.7905081959970515</v>
      </c>
      <c r="AN20" s="2">
        <f t="shared" si="18"/>
        <v>64.671860645960194</v>
      </c>
      <c r="AO20" s="15">
        <v>64.671860645960194</v>
      </c>
      <c r="AP20" s="24">
        <f t="shared" si="19"/>
        <v>5.8204674581364184</v>
      </c>
      <c r="AQ20" s="24">
        <f t="shared" si="20"/>
        <v>70.492328104096615</v>
      </c>
      <c r="AR20" s="15">
        <v>70.492328104096615</v>
      </c>
      <c r="AS20" s="24">
        <f t="shared" si="21"/>
        <v>6.3443095293686955</v>
      </c>
      <c r="AT20" s="24">
        <f t="shared" si="22"/>
        <v>76.836637633465315</v>
      </c>
      <c r="AU20" s="15">
        <v>76.836637633465315</v>
      </c>
      <c r="AV20" s="24">
        <f t="shared" si="23"/>
        <v>6.9152973870118775</v>
      </c>
      <c r="AW20" s="24">
        <f t="shared" si="24"/>
        <v>83.751935020477191</v>
      </c>
      <c r="AX20" s="15">
        <v>83.751935020477191</v>
      </c>
      <c r="AY20" s="24">
        <f t="shared" si="25"/>
        <v>10.050232202457263</v>
      </c>
      <c r="AZ20" s="24">
        <f t="shared" si="26"/>
        <v>93.802167222934457</v>
      </c>
      <c r="BA20" s="24">
        <f t="shared" si="27"/>
        <v>3.7520866889173785</v>
      </c>
      <c r="BB20" s="24">
        <f t="shared" si="28"/>
        <v>97.554253911851831</v>
      </c>
      <c r="BD20" s="25">
        <v>97.554253911851831</v>
      </c>
      <c r="BE20" s="1">
        <f t="shared" si="29"/>
        <v>4.8777126955925914</v>
      </c>
      <c r="BF20" s="2">
        <f t="shared" si="30"/>
        <v>102.43196660744442</v>
      </c>
      <c r="BG20" s="25">
        <v>102.43196660744442</v>
      </c>
      <c r="BH20" s="1">
        <f t="shared" si="31"/>
        <v>13.316155658967775</v>
      </c>
      <c r="BI20" s="2">
        <f t="shared" si="32"/>
        <v>115.7481222664122</v>
      </c>
      <c r="BJ20" s="25">
        <v>115.7481222664122</v>
      </c>
      <c r="BK20" s="24">
        <f t="shared" si="33"/>
        <v>5.7874061133206105</v>
      </c>
      <c r="BL20" s="24">
        <f t="shared" si="34"/>
        <v>121.53552837973281</v>
      </c>
      <c r="BN20" s="25">
        <v>121.53552837973281</v>
      </c>
      <c r="BO20" s="24">
        <f t="shared" si="35"/>
        <v>18.230329256959919</v>
      </c>
      <c r="BP20" s="24">
        <f t="shared" si="36"/>
        <v>139.76585763669272</v>
      </c>
    </row>
    <row r="21" spans="1:68" ht="16.5" customHeight="1" x14ac:dyDescent="0.3">
      <c r="A21" s="5"/>
      <c r="B21" s="131" t="s">
        <v>344</v>
      </c>
      <c r="C21" s="66">
        <v>8099</v>
      </c>
      <c r="D21" s="67" t="s">
        <v>54</v>
      </c>
      <c r="E21" s="67" t="s">
        <v>26</v>
      </c>
      <c r="F21" s="67" t="s">
        <v>500</v>
      </c>
      <c r="G21" s="68">
        <v>65</v>
      </c>
      <c r="H21" s="68">
        <v>85</v>
      </c>
      <c r="I21" s="68">
        <v>12.4</v>
      </c>
      <c r="J21" s="70" t="s">
        <v>14</v>
      </c>
      <c r="K21" s="132">
        <f t="shared" si="37"/>
        <v>7364.5994824943546</v>
      </c>
      <c r="L21" s="35">
        <v>233.25788402880485</v>
      </c>
      <c r="M21" s="33">
        <v>54.776905115732802</v>
      </c>
      <c r="N21" s="15">
        <v>39.220636000000006</v>
      </c>
      <c r="O21" s="1">
        <f t="shared" si="1"/>
        <v>2.3532381600000005</v>
      </c>
      <c r="P21" s="2">
        <f t="shared" si="2"/>
        <v>41.57387416000001</v>
      </c>
      <c r="Q21" s="1">
        <f t="shared" si="3"/>
        <v>4.3821524092586239</v>
      </c>
      <c r="R21" s="17">
        <f t="shared" si="4"/>
        <v>59.159057524991425</v>
      </c>
      <c r="S21" s="15">
        <v>69.630210706914909</v>
      </c>
      <c r="T21" s="15">
        <v>59.159057524991425</v>
      </c>
      <c r="U21" s="1">
        <f t="shared" si="5"/>
        <v>5.9159057524991425</v>
      </c>
      <c r="V21" s="2">
        <f t="shared" si="6"/>
        <v>65.074963277490568</v>
      </c>
      <c r="W21" s="15">
        <v>65.074963277490568</v>
      </c>
      <c r="X21" s="1">
        <f t="shared" si="7"/>
        <v>4.5552474294243401</v>
      </c>
      <c r="Y21" s="2">
        <f t="shared" si="8"/>
        <v>69.630210706914909</v>
      </c>
      <c r="Z21" s="2">
        <f t="shared" si="9"/>
        <v>10.444531606037236</v>
      </c>
      <c r="AA21" s="17">
        <f t="shared" si="10"/>
        <v>80.074742312952139</v>
      </c>
      <c r="AB21" s="2">
        <f t="shared" si="0"/>
        <v>233.25788402880485</v>
      </c>
      <c r="AC21" s="1">
        <f t="shared" si="11"/>
        <v>18.66063072230439</v>
      </c>
      <c r="AD21" s="17">
        <f t="shared" si="12"/>
        <v>251.91851475110923</v>
      </c>
      <c r="AE21" s="15">
        <v>86.480721697988315</v>
      </c>
      <c r="AF21" s="1">
        <f t="shared" si="13"/>
        <v>6.0536505188591825</v>
      </c>
      <c r="AG21" s="17">
        <f t="shared" si="14"/>
        <v>92.534372216847501</v>
      </c>
      <c r="AH21" s="15">
        <v>156.54821151395149</v>
      </c>
      <c r="AI21" s="15">
        <v>99.937121994195309</v>
      </c>
      <c r="AJ21" s="15">
        <v>92.534372216847501</v>
      </c>
      <c r="AK21" s="1">
        <f t="shared" si="15"/>
        <v>7.4027497773478004</v>
      </c>
      <c r="AL21" s="2">
        <f t="shared" si="16"/>
        <v>99.937121994195309</v>
      </c>
      <c r="AM21" s="1">
        <f t="shared" si="17"/>
        <v>7.9949697595356248</v>
      </c>
      <c r="AN21" s="2">
        <f t="shared" si="18"/>
        <v>107.93209175373093</v>
      </c>
      <c r="AO21" s="15">
        <v>107.93209175373093</v>
      </c>
      <c r="AP21" s="24">
        <f t="shared" si="19"/>
        <v>9.7138882578357837</v>
      </c>
      <c r="AQ21" s="24">
        <f t="shared" si="20"/>
        <v>117.64598001156671</v>
      </c>
      <c r="AR21" s="15">
        <v>117.64598001156671</v>
      </c>
      <c r="AS21" s="24">
        <f t="shared" si="21"/>
        <v>10.588138201041003</v>
      </c>
      <c r="AT21" s="24">
        <f t="shared" si="22"/>
        <v>128.23411821260771</v>
      </c>
      <c r="AU21" s="15">
        <v>128.23411821260771</v>
      </c>
      <c r="AV21" s="24">
        <f t="shared" si="23"/>
        <v>11.541070639134693</v>
      </c>
      <c r="AW21" s="24">
        <f t="shared" si="24"/>
        <v>139.7751888517424</v>
      </c>
      <c r="AX21" s="15">
        <v>139.7751888517424</v>
      </c>
      <c r="AY21" s="24">
        <f t="shared" si="25"/>
        <v>16.773022662209087</v>
      </c>
      <c r="AZ21" s="24">
        <f t="shared" si="26"/>
        <v>156.54821151395149</v>
      </c>
      <c r="BA21" s="24">
        <f t="shared" si="27"/>
        <v>6.2619284605580594</v>
      </c>
      <c r="BB21" s="24">
        <f t="shared" si="28"/>
        <v>162.81013997450955</v>
      </c>
      <c r="BD21" s="25">
        <v>162.81013997450955</v>
      </c>
      <c r="BE21" s="1">
        <f t="shared" si="29"/>
        <v>8.1405069987254777</v>
      </c>
      <c r="BF21" s="2">
        <f t="shared" si="30"/>
        <v>170.95064697323502</v>
      </c>
      <c r="BG21" s="25">
        <v>170.95064697323502</v>
      </c>
      <c r="BH21" s="1">
        <f t="shared" si="31"/>
        <v>22.223584106520555</v>
      </c>
      <c r="BI21" s="2">
        <f t="shared" si="32"/>
        <v>193.17423107975557</v>
      </c>
      <c r="BJ21" s="25">
        <v>193.17423107975557</v>
      </c>
      <c r="BK21" s="24">
        <f t="shared" si="33"/>
        <v>9.6587115539877786</v>
      </c>
      <c r="BL21" s="24">
        <f t="shared" si="34"/>
        <v>202.83294263374336</v>
      </c>
      <c r="BN21" s="25">
        <v>202.83294263374336</v>
      </c>
      <c r="BO21" s="24">
        <f t="shared" si="35"/>
        <v>30.424941395061506</v>
      </c>
      <c r="BP21" s="24">
        <f t="shared" si="36"/>
        <v>233.25788402880485</v>
      </c>
    </row>
    <row r="22" spans="1:68" ht="16.5" customHeight="1" x14ac:dyDescent="0.3">
      <c r="A22" s="5"/>
      <c r="B22" s="131" t="s">
        <v>451</v>
      </c>
      <c r="C22" s="66">
        <v>6153</v>
      </c>
      <c r="D22" s="67" t="s">
        <v>82</v>
      </c>
      <c r="E22" s="67" t="s">
        <v>26</v>
      </c>
      <c r="F22" s="67" t="s">
        <v>254</v>
      </c>
      <c r="G22" s="68">
        <v>35</v>
      </c>
      <c r="H22" s="68">
        <v>50</v>
      </c>
      <c r="I22" s="68">
        <v>10</v>
      </c>
      <c r="J22" s="70" t="s">
        <v>14</v>
      </c>
      <c r="K22" s="132">
        <f t="shared" si="37"/>
        <v>4672.3607570807999</v>
      </c>
      <c r="L22" s="35">
        <v>147.98699999999999</v>
      </c>
      <c r="M22" s="33">
        <v>31.459494956577593</v>
      </c>
      <c r="N22" s="15">
        <v>22.525212</v>
      </c>
      <c r="O22" s="1">
        <f t="shared" si="1"/>
        <v>1.3515127200000001</v>
      </c>
      <c r="P22" s="2">
        <f t="shared" si="2"/>
        <v>23.876724719999999</v>
      </c>
      <c r="Q22" s="1">
        <f t="shared" si="3"/>
        <v>2.5167595965262075</v>
      </c>
      <c r="R22" s="17">
        <f t="shared" si="4"/>
        <v>33.9762545531038</v>
      </c>
      <c r="S22" s="15">
        <v>39.990051609003174</v>
      </c>
      <c r="T22" s="15">
        <v>33.9762545531038</v>
      </c>
      <c r="U22" s="1">
        <f t="shared" si="5"/>
        <v>3.3976254553103802</v>
      </c>
      <c r="V22" s="2">
        <f t="shared" si="6"/>
        <v>37.373880008414183</v>
      </c>
      <c r="W22" s="15">
        <v>37.373880008414183</v>
      </c>
      <c r="X22" s="1">
        <f t="shared" si="7"/>
        <v>2.6161716005889928</v>
      </c>
      <c r="Y22" s="2">
        <f t="shared" si="8"/>
        <v>39.990051609003174</v>
      </c>
      <c r="Z22" s="2">
        <f t="shared" si="9"/>
        <v>5.9985077413504762</v>
      </c>
      <c r="AA22" s="17">
        <f t="shared" si="10"/>
        <v>45.988559350353654</v>
      </c>
      <c r="AB22" s="2">
        <f t="shared" si="0"/>
        <v>147.98699999999999</v>
      </c>
      <c r="AC22" s="1">
        <f t="shared" si="11"/>
        <v>11.83896</v>
      </c>
      <c r="AD22" s="17">
        <f t="shared" si="12"/>
        <v>159.82596000000001</v>
      </c>
      <c r="AE22" s="15">
        <v>49.667644098381949</v>
      </c>
      <c r="AF22" s="1">
        <f t="shared" si="13"/>
        <v>3.4767350868867362</v>
      </c>
      <c r="AG22" s="17">
        <f t="shared" si="14"/>
        <v>53.144379185268683</v>
      </c>
      <c r="AH22" s="15">
        <v>89.908834027387968</v>
      </c>
      <c r="AI22" s="15">
        <v>57.395929520090178</v>
      </c>
      <c r="AJ22" s="15">
        <v>53.144379185268683</v>
      </c>
      <c r="AK22" s="1">
        <f t="shared" si="15"/>
        <v>4.2515503348214949</v>
      </c>
      <c r="AL22" s="2">
        <f t="shared" si="16"/>
        <v>57.395929520090178</v>
      </c>
      <c r="AM22" s="1">
        <f t="shared" si="17"/>
        <v>4.5916743616072146</v>
      </c>
      <c r="AN22" s="2">
        <f t="shared" si="18"/>
        <v>61.987603881697396</v>
      </c>
      <c r="AO22" s="15">
        <v>61.987603881697396</v>
      </c>
      <c r="AP22" s="24">
        <f t="shared" si="19"/>
        <v>5.5788843493527658</v>
      </c>
      <c r="AQ22" s="24">
        <f t="shared" si="20"/>
        <v>67.566488231050158</v>
      </c>
      <c r="AR22" s="15">
        <v>67.566488231050158</v>
      </c>
      <c r="AS22" s="24">
        <f t="shared" si="21"/>
        <v>6.0809839407945141</v>
      </c>
      <c r="AT22" s="24">
        <f t="shared" si="22"/>
        <v>73.647472171844669</v>
      </c>
      <c r="AU22" s="15">
        <v>73.647472171844669</v>
      </c>
      <c r="AV22" s="24">
        <f t="shared" si="23"/>
        <v>6.6282724954660193</v>
      </c>
      <c r="AW22" s="24">
        <f t="shared" si="24"/>
        <v>80.27574466731069</v>
      </c>
      <c r="AX22" s="15">
        <v>80.27574466731069</v>
      </c>
      <c r="AY22" s="24">
        <f t="shared" si="25"/>
        <v>9.6330893600772818</v>
      </c>
      <c r="AZ22" s="24">
        <f t="shared" si="26"/>
        <v>89.908834027387968</v>
      </c>
      <c r="BA22" s="24">
        <f t="shared" si="27"/>
        <v>3.5963533610955185</v>
      </c>
      <c r="BB22" s="24">
        <f t="shared" si="28"/>
        <v>93.505187388483492</v>
      </c>
      <c r="BD22" s="25">
        <v>93.505187388483492</v>
      </c>
      <c r="BE22" s="1">
        <f t="shared" si="29"/>
        <v>4.6752593694241744</v>
      </c>
      <c r="BF22" s="2">
        <f t="shared" si="30"/>
        <v>98.18044675790766</v>
      </c>
      <c r="BG22" s="25">
        <v>98.18044675790766</v>
      </c>
      <c r="BH22" s="1">
        <f t="shared" si="31"/>
        <v>12.763458078527995</v>
      </c>
      <c r="BI22" s="2">
        <f t="shared" si="32"/>
        <v>110.94390483643565</v>
      </c>
      <c r="BJ22" s="25">
        <v>110.94390483643565</v>
      </c>
      <c r="BK22" s="24">
        <f t="shared" si="33"/>
        <v>5.5471952418217825</v>
      </c>
      <c r="BL22" s="24">
        <f t="shared" si="34"/>
        <v>116.49110007825743</v>
      </c>
      <c r="BN22" s="25">
        <v>116.49110007825743</v>
      </c>
      <c r="BO22" s="24">
        <f t="shared" si="35"/>
        <v>17.473665011738614</v>
      </c>
      <c r="BP22" s="24">
        <f t="shared" si="36"/>
        <v>133.96476508999604</v>
      </c>
    </row>
    <row r="23" spans="1:68" ht="16.5" customHeight="1" x14ac:dyDescent="0.3">
      <c r="A23" s="5"/>
      <c r="B23" s="131" t="s">
        <v>419</v>
      </c>
      <c r="C23" s="66">
        <v>5355</v>
      </c>
      <c r="D23" s="67" t="s">
        <v>78</v>
      </c>
      <c r="E23" s="67" t="s">
        <v>39</v>
      </c>
      <c r="F23" s="67" t="s">
        <v>502</v>
      </c>
      <c r="G23" s="68">
        <v>58</v>
      </c>
      <c r="H23" s="68">
        <v>75</v>
      </c>
      <c r="I23" s="68">
        <v>10</v>
      </c>
      <c r="J23" s="70" t="s">
        <v>15</v>
      </c>
      <c r="K23" s="132">
        <f t="shared" si="37"/>
        <v>8097.2259203133453</v>
      </c>
      <c r="L23" s="35">
        <v>256.46225421559177</v>
      </c>
      <c r="M23" s="33">
        <v>60.226082489883211</v>
      </c>
      <c r="N23" s="15">
        <v>43.122284000000008</v>
      </c>
      <c r="O23" s="1">
        <f t="shared" si="1"/>
        <v>2.5873370400000004</v>
      </c>
      <c r="P23" s="2">
        <f t="shared" si="2"/>
        <v>45.709621040000009</v>
      </c>
      <c r="Q23" s="1">
        <f t="shared" si="3"/>
        <v>4.8180865991906572</v>
      </c>
      <c r="R23" s="17">
        <f t="shared" si="4"/>
        <v>65.044169089073876</v>
      </c>
      <c r="S23" s="15">
        <v>76.556987017839958</v>
      </c>
      <c r="T23" s="15">
        <v>65.044169089073876</v>
      </c>
      <c r="U23" s="1">
        <f t="shared" si="5"/>
        <v>6.5044169089073876</v>
      </c>
      <c r="V23" s="2">
        <f t="shared" si="6"/>
        <v>71.548585997981263</v>
      </c>
      <c r="W23" s="15">
        <v>71.548585997981263</v>
      </c>
      <c r="X23" s="1">
        <f t="shared" si="7"/>
        <v>5.0084010198586881</v>
      </c>
      <c r="Y23" s="2">
        <f t="shared" si="8"/>
        <v>76.556987017839958</v>
      </c>
      <c r="Z23" s="2">
        <f t="shared" si="9"/>
        <v>11.483548052675994</v>
      </c>
      <c r="AA23" s="17">
        <f t="shared" si="10"/>
        <v>88.040535070515958</v>
      </c>
      <c r="AB23" s="2">
        <f t="shared" si="0"/>
        <v>256.46225421559177</v>
      </c>
      <c r="AC23" s="1">
        <f t="shared" si="11"/>
        <v>20.516980337247343</v>
      </c>
      <c r="AD23" s="17">
        <f t="shared" si="12"/>
        <v>276.9792345528391</v>
      </c>
      <c r="AE23" s="15">
        <v>95.083777876157228</v>
      </c>
      <c r="AF23" s="1">
        <f t="shared" si="13"/>
        <v>6.6558644513310057</v>
      </c>
      <c r="AG23" s="17">
        <f t="shared" si="14"/>
        <v>101.73964232748824</v>
      </c>
      <c r="AH23" s="15">
        <v>172.12154429613759</v>
      </c>
      <c r="AI23" s="15">
        <v>109.87881371368729</v>
      </c>
      <c r="AJ23" s="15">
        <v>101.73964232748824</v>
      </c>
      <c r="AK23" s="1">
        <f t="shared" si="15"/>
        <v>8.1391713861990596</v>
      </c>
      <c r="AL23" s="2">
        <f t="shared" si="16"/>
        <v>109.87881371368729</v>
      </c>
      <c r="AM23" s="1">
        <f t="shared" si="17"/>
        <v>8.7903050970949828</v>
      </c>
      <c r="AN23" s="2">
        <f t="shared" si="18"/>
        <v>118.66911881078228</v>
      </c>
      <c r="AO23" s="15">
        <v>118.66911881078228</v>
      </c>
      <c r="AP23" s="24">
        <f t="shared" si="19"/>
        <v>10.680220692970405</v>
      </c>
      <c r="AQ23" s="24">
        <f t="shared" si="20"/>
        <v>129.34933950375267</v>
      </c>
      <c r="AR23" s="15">
        <v>129.34933950375267</v>
      </c>
      <c r="AS23" s="24">
        <f t="shared" si="21"/>
        <v>11.64144055533774</v>
      </c>
      <c r="AT23" s="24">
        <f t="shared" si="22"/>
        <v>140.99078005909041</v>
      </c>
      <c r="AU23" s="15">
        <v>140.99078005909041</v>
      </c>
      <c r="AV23" s="24">
        <f t="shared" si="23"/>
        <v>12.689170205318137</v>
      </c>
      <c r="AW23" s="24">
        <f t="shared" si="24"/>
        <v>153.67995026440855</v>
      </c>
      <c r="AX23" s="15">
        <v>153.67995026440855</v>
      </c>
      <c r="AY23" s="24">
        <f t="shared" si="25"/>
        <v>18.441594031729025</v>
      </c>
      <c r="AZ23" s="24">
        <f t="shared" si="26"/>
        <v>172.12154429613759</v>
      </c>
      <c r="BA23" s="24">
        <f t="shared" si="27"/>
        <v>6.8848617718455039</v>
      </c>
      <c r="BB23" s="24">
        <f t="shared" si="28"/>
        <v>179.00640606798308</v>
      </c>
      <c r="BD23" s="25">
        <v>179.00640606798308</v>
      </c>
      <c r="BE23" s="1">
        <f t="shared" si="29"/>
        <v>8.9503203033991543</v>
      </c>
      <c r="BF23" s="2">
        <f t="shared" si="30"/>
        <v>187.95672637138225</v>
      </c>
      <c r="BG23" s="25">
        <v>187.95672637138225</v>
      </c>
      <c r="BH23" s="1">
        <f t="shared" si="31"/>
        <v>24.434374428279693</v>
      </c>
      <c r="BI23" s="2">
        <f t="shared" si="32"/>
        <v>212.39110079966193</v>
      </c>
      <c r="BJ23" s="25">
        <v>212.39110079966193</v>
      </c>
      <c r="BK23" s="24">
        <f t="shared" si="33"/>
        <v>10.619555039983098</v>
      </c>
      <c r="BL23" s="24">
        <f t="shared" si="34"/>
        <v>223.01065583964504</v>
      </c>
      <c r="BN23" s="25">
        <v>223.01065583964504</v>
      </c>
      <c r="BO23" s="24">
        <f t="shared" si="35"/>
        <v>33.451598375946759</v>
      </c>
      <c r="BP23" s="24">
        <f t="shared" si="36"/>
        <v>256.46225421559177</v>
      </c>
    </row>
    <row r="24" spans="1:68" ht="16.5" customHeight="1" x14ac:dyDescent="0.3">
      <c r="A24" s="5"/>
      <c r="B24" s="131" t="s">
        <v>350</v>
      </c>
      <c r="C24" s="66">
        <v>6677</v>
      </c>
      <c r="D24" s="67" t="s">
        <v>55</v>
      </c>
      <c r="E24" s="67" t="s">
        <v>24</v>
      </c>
      <c r="F24" s="72">
        <v>125</v>
      </c>
      <c r="G24" s="68">
        <v>70</v>
      </c>
      <c r="H24" s="68">
        <v>90</v>
      </c>
      <c r="I24" s="68">
        <v>10</v>
      </c>
      <c r="J24" s="70" t="s">
        <v>15</v>
      </c>
      <c r="K24" s="132">
        <f t="shared" si="37"/>
        <v>9641.2787325771988</v>
      </c>
      <c r="L24" s="35">
        <v>305.36681347553497</v>
      </c>
      <c r="M24" s="33">
        <v>71.710540618543192</v>
      </c>
      <c r="N24" s="15">
        <v>51.345233999999998</v>
      </c>
      <c r="O24" s="1">
        <f t="shared" si="1"/>
        <v>3.0807140399999997</v>
      </c>
      <c r="P24" s="2">
        <f t="shared" si="2"/>
        <v>54.425948039999994</v>
      </c>
      <c r="Q24" s="1">
        <f t="shared" si="3"/>
        <v>5.7368432494834556</v>
      </c>
      <c r="R24" s="17">
        <f t="shared" si="4"/>
        <v>77.447383868026648</v>
      </c>
      <c r="S24" s="15">
        <v>91.155570812667364</v>
      </c>
      <c r="T24" s="15">
        <v>77.447383868026648</v>
      </c>
      <c r="U24" s="1">
        <f t="shared" si="5"/>
        <v>7.7447383868026654</v>
      </c>
      <c r="V24" s="2">
        <f t="shared" si="6"/>
        <v>85.192122254829314</v>
      </c>
      <c r="W24" s="15">
        <v>85.192122254829314</v>
      </c>
      <c r="X24" s="1">
        <f t="shared" si="7"/>
        <v>5.9634485578380518</v>
      </c>
      <c r="Y24" s="2">
        <f t="shared" si="8"/>
        <v>91.155570812667364</v>
      </c>
      <c r="Z24" s="2">
        <f t="shared" si="9"/>
        <v>13.673335621900105</v>
      </c>
      <c r="AA24" s="17">
        <f t="shared" si="10"/>
        <v>104.82890643456747</v>
      </c>
      <c r="AB24" s="2">
        <f t="shared" si="0"/>
        <v>305.36681347553497</v>
      </c>
      <c r="AC24" s="1">
        <f t="shared" si="11"/>
        <v>24.429345078042797</v>
      </c>
      <c r="AD24" s="17">
        <f t="shared" si="12"/>
        <v>329.79615855357775</v>
      </c>
      <c r="AE24" s="15">
        <v>113.21521894933286</v>
      </c>
      <c r="AF24" s="1">
        <f t="shared" si="13"/>
        <v>7.9250653264533</v>
      </c>
      <c r="AG24" s="17">
        <f t="shared" si="14"/>
        <v>121.14028427578617</v>
      </c>
      <c r="AH24" s="15">
        <v>204.94324856091919</v>
      </c>
      <c r="AI24" s="15">
        <v>130.83150701784908</v>
      </c>
      <c r="AJ24" s="15">
        <v>121.14028427578617</v>
      </c>
      <c r="AK24" s="1">
        <f t="shared" si="15"/>
        <v>9.6912227420628945</v>
      </c>
      <c r="AL24" s="2">
        <f t="shared" si="16"/>
        <v>130.83150701784908</v>
      </c>
      <c r="AM24" s="1">
        <f t="shared" si="17"/>
        <v>10.466520561427926</v>
      </c>
      <c r="AN24" s="2">
        <f t="shared" si="18"/>
        <v>141.298027579277</v>
      </c>
      <c r="AO24" s="15">
        <v>141.298027579277</v>
      </c>
      <c r="AP24" s="24">
        <f t="shared" si="19"/>
        <v>12.71682248213493</v>
      </c>
      <c r="AQ24" s="24">
        <f t="shared" si="20"/>
        <v>154.01485006141195</v>
      </c>
      <c r="AR24" s="15">
        <v>154.01485006141195</v>
      </c>
      <c r="AS24" s="24">
        <f t="shared" si="21"/>
        <v>13.861336505527076</v>
      </c>
      <c r="AT24" s="24">
        <f t="shared" si="22"/>
        <v>167.87618656693903</v>
      </c>
      <c r="AU24" s="15">
        <v>167.87618656693903</v>
      </c>
      <c r="AV24" s="24">
        <f t="shared" si="23"/>
        <v>15.108856791024513</v>
      </c>
      <c r="AW24" s="24">
        <f t="shared" si="24"/>
        <v>182.98504335796355</v>
      </c>
      <c r="AX24" s="15">
        <v>182.98504335796355</v>
      </c>
      <c r="AY24" s="24">
        <f t="shared" si="25"/>
        <v>21.958205202955625</v>
      </c>
      <c r="AZ24" s="24">
        <f t="shared" si="26"/>
        <v>204.94324856091919</v>
      </c>
      <c r="BA24" s="24">
        <f t="shared" si="27"/>
        <v>8.1977299424367676</v>
      </c>
      <c r="BB24" s="24">
        <f t="shared" si="28"/>
        <v>213.14097850335597</v>
      </c>
      <c r="BD24" s="25">
        <v>213.14097850335597</v>
      </c>
      <c r="BE24" s="1">
        <f t="shared" si="29"/>
        <v>10.657048925167798</v>
      </c>
      <c r="BF24" s="2">
        <f t="shared" si="30"/>
        <v>223.79802742852377</v>
      </c>
      <c r="BG24" s="25">
        <v>223.79802742852377</v>
      </c>
      <c r="BH24" s="1">
        <f t="shared" si="31"/>
        <v>29.093743565708088</v>
      </c>
      <c r="BI24" s="2">
        <f t="shared" si="32"/>
        <v>252.89177099423185</v>
      </c>
      <c r="BJ24" s="25">
        <v>252.89177099423185</v>
      </c>
      <c r="BK24" s="24">
        <f t="shared" si="33"/>
        <v>12.644588549711592</v>
      </c>
      <c r="BL24" s="24">
        <f t="shared" si="34"/>
        <v>265.53635954394343</v>
      </c>
      <c r="BN24" s="25">
        <v>265.53635954394343</v>
      </c>
      <c r="BO24" s="24">
        <f t="shared" si="35"/>
        <v>39.830453931591514</v>
      </c>
      <c r="BP24" s="24">
        <f t="shared" si="36"/>
        <v>305.36681347553497</v>
      </c>
    </row>
    <row r="25" spans="1:68" ht="16.5" customHeight="1" x14ac:dyDescent="0.3">
      <c r="A25" s="5"/>
      <c r="B25" s="131" t="s">
        <v>350</v>
      </c>
      <c r="C25" s="66">
        <v>6677</v>
      </c>
      <c r="D25" s="67" t="s">
        <v>82</v>
      </c>
      <c r="E25" s="67" t="s">
        <v>24</v>
      </c>
      <c r="F25" s="67" t="s">
        <v>242</v>
      </c>
      <c r="G25" s="68">
        <v>70</v>
      </c>
      <c r="H25" s="68">
        <v>90</v>
      </c>
      <c r="I25" s="68">
        <v>10</v>
      </c>
      <c r="J25" s="70" t="s">
        <v>15</v>
      </c>
      <c r="K25" s="132">
        <f t="shared" si="37"/>
        <v>9641.2787325771988</v>
      </c>
      <c r="L25" s="35">
        <v>305.36681347553497</v>
      </c>
      <c r="M25" s="33">
        <v>71.710540618543192</v>
      </c>
      <c r="N25" s="15">
        <v>51.345233999999998</v>
      </c>
      <c r="O25" s="1">
        <f t="shared" si="1"/>
        <v>3.0807140399999997</v>
      </c>
      <c r="P25" s="2">
        <f t="shared" si="2"/>
        <v>54.425948039999994</v>
      </c>
      <c r="Q25" s="1">
        <f t="shared" si="3"/>
        <v>5.7368432494834556</v>
      </c>
      <c r="R25" s="17">
        <f t="shared" si="4"/>
        <v>77.447383868026648</v>
      </c>
      <c r="S25" s="15">
        <v>91.155570812667364</v>
      </c>
      <c r="T25" s="15">
        <v>77.447383868026648</v>
      </c>
      <c r="U25" s="1">
        <f t="shared" si="5"/>
        <v>7.7447383868026654</v>
      </c>
      <c r="V25" s="2">
        <f t="shared" si="6"/>
        <v>85.192122254829314</v>
      </c>
      <c r="W25" s="15">
        <v>85.192122254829314</v>
      </c>
      <c r="X25" s="1">
        <f t="shared" si="7"/>
        <v>5.9634485578380518</v>
      </c>
      <c r="Y25" s="2">
        <f t="shared" si="8"/>
        <v>91.155570812667364</v>
      </c>
      <c r="Z25" s="2">
        <f t="shared" si="9"/>
        <v>13.673335621900105</v>
      </c>
      <c r="AA25" s="17">
        <f t="shared" si="10"/>
        <v>104.82890643456747</v>
      </c>
      <c r="AB25" s="2">
        <f t="shared" si="0"/>
        <v>305.36681347553497</v>
      </c>
      <c r="AC25" s="1">
        <f t="shared" si="11"/>
        <v>24.429345078042797</v>
      </c>
      <c r="AD25" s="17">
        <f t="shared" si="12"/>
        <v>329.79615855357775</v>
      </c>
      <c r="AE25" s="15">
        <v>113.21521894933286</v>
      </c>
      <c r="AF25" s="1">
        <f t="shared" si="13"/>
        <v>7.9250653264533</v>
      </c>
      <c r="AG25" s="17">
        <f t="shared" si="14"/>
        <v>121.14028427578617</v>
      </c>
      <c r="AH25" s="15">
        <v>204.94324856091919</v>
      </c>
      <c r="AI25" s="15">
        <v>130.83150701784908</v>
      </c>
      <c r="AJ25" s="15">
        <v>121.14028427578617</v>
      </c>
      <c r="AK25" s="1">
        <f t="shared" si="15"/>
        <v>9.6912227420628945</v>
      </c>
      <c r="AL25" s="2">
        <f t="shared" si="16"/>
        <v>130.83150701784908</v>
      </c>
      <c r="AM25" s="1">
        <f t="shared" si="17"/>
        <v>10.466520561427926</v>
      </c>
      <c r="AN25" s="2">
        <f t="shared" si="18"/>
        <v>141.298027579277</v>
      </c>
      <c r="AO25" s="15">
        <v>141.298027579277</v>
      </c>
      <c r="AP25" s="24">
        <f t="shared" si="19"/>
        <v>12.71682248213493</v>
      </c>
      <c r="AQ25" s="24">
        <f t="shared" si="20"/>
        <v>154.01485006141195</v>
      </c>
      <c r="AR25" s="15">
        <v>154.01485006141195</v>
      </c>
      <c r="AS25" s="24">
        <f t="shared" si="21"/>
        <v>13.861336505527076</v>
      </c>
      <c r="AT25" s="24">
        <f t="shared" si="22"/>
        <v>167.87618656693903</v>
      </c>
      <c r="AU25" s="15">
        <v>167.87618656693903</v>
      </c>
      <c r="AV25" s="24">
        <f t="shared" si="23"/>
        <v>15.108856791024513</v>
      </c>
      <c r="AW25" s="24">
        <f t="shared" si="24"/>
        <v>182.98504335796355</v>
      </c>
      <c r="AX25" s="15">
        <v>182.98504335796355</v>
      </c>
      <c r="AY25" s="24">
        <f t="shared" si="25"/>
        <v>21.958205202955625</v>
      </c>
      <c r="AZ25" s="24">
        <f t="shared" si="26"/>
        <v>204.94324856091919</v>
      </c>
      <c r="BA25" s="24">
        <f t="shared" si="27"/>
        <v>8.1977299424367676</v>
      </c>
      <c r="BB25" s="24">
        <f t="shared" si="28"/>
        <v>213.14097850335597</v>
      </c>
      <c r="BD25" s="25">
        <v>213.14097850335597</v>
      </c>
      <c r="BE25" s="1">
        <f t="shared" si="29"/>
        <v>10.657048925167798</v>
      </c>
      <c r="BF25" s="2">
        <f t="shared" si="30"/>
        <v>223.79802742852377</v>
      </c>
      <c r="BG25" s="25">
        <v>223.79802742852377</v>
      </c>
      <c r="BH25" s="1">
        <f t="shared" si="31"/>
        <v>29.093743565708088</v>
      </c>
      <c r="BI25" s="2">
        <f t="shared" si="32"/>
        <v>252.89177099423185</v>
      </c>
      <c r="BJ25" s="25">
        <v>252.89177099423185</v>
      </c>
      <c r="BK25" s="24">
        <f t="shared" si="33"/>
        <v>12.644588549711592</v>
      </c>
      <c r="BL25" s="24">
        <f t="shared" si="34"/>
        <v>265.53635954394343</v>
      </c>
      <c r="BN25" s="25">
        <v>265.53635954394343</v>
      </c>
      <c r="BO25" s="24">
        <f t="shared" si="35"/>
        <v>39.830453931591514</v>
      </c>
      <c r="BP25" s="24">
        <f t="shared" si="36"/>
        <v>305.36681347553497</v>
      </c>
    </row>
    <row r="26" spans="1:68" ht="16.5" customHeight="1" x14ac:dyDescent="0.3">
      <c r="A26" s="5"/>
      <c r="B26" s="131" t="s">
        <v>447</v>
      </c>
      <c r="C26" s="66">
        <v>8002</v>
      </c>
      <c r="D26" s="67" t="s">
        <v>82</v>
      </c>
      <c r="E26" s="67" t="s">
        <v>24</v>
      </c>
      <c r="F26" s="67" t="s">
        <v>243</v>
      </c>
      <c r="G26" s="68">
        <v>80</v>
      </c>
      <c r="H26" s="68">
        <v>100</v>
      </c>
      <c r="I26" s="68">
        <v>12</v>
      </c>
      <c r="J26" s="70" t="s">
        <v>15</v>
      </c>
      <c r="K26" s="132">
        <f t="shared" si="37"/>
        <v>10571.986983348001</v>
      </c>
      <c r="L26" s="35">
        <v>334.84500000000003</v>
      </c>
      <c r="M26" s="33">
        <v>75.797423649156016</v>
      </c>
      <c r="N26" s="15">
        <v>54.271470000000008</v>
      </c>
      <c r="O26" s="1">
        <f t="shared" si="1"/>
        <v>3.2562882000000006</v>
      </c>
      <c r="P26" s="2">
        <f t="shared" si="2"/>
        <v>57.527758200000008</v>
      </c>
      <c r="Q26" s="1">
        <f t="shared" si="3"/>
        <v>6.0637938919324812</v>
      </c>
      <c r="R26" s="17">
        <f t="shared" si="4"/>
        <v>81.861217541088493</v>
      </c>
      <c r="S26" s="15">
        <v>96.350653045861165</v>
      </c>
      <c r="T26" s="15">
        <v>81.861217541088493</v>
      </c>
      <c r="U26" s="1">
        <f t="shared" si="5"/>
        <v>8.18612175410885</v>
      </c>
      <c r="V26" s="2">
        <f t="shared" si="6"/>
        <v>90.047339295197347</v>
      </c>
      <c r="W26" s="15">
        <v>90.047339295197347</v>
      </c>
      <c r="X26" s="1">
        <f t="shared" si="7"/>
        <v>6.3033137506638148</v>
      </c>
      <c r="Y26" s="2">
        <f t="shared" si="8"/>
        <v>96.350653045861165</v>
      </c>
      <c r="Z26" s="2">
        <f t="shared" si="9"/>
        <v>14.452597956879176</v>
      </c>
      <c r="AA26" s="17">
        <f t="shared" si="10"/>
        <v>110.80325100274034</v>
      </c>
      <c r="AB26" s="2">
        <f t="shared" si="0"/>
        <v>334.84500000000003</v>
      </c>
      <c r="AC26" s="1">
        <f t="shared" si="11"/>
        <v>26.787600000000001</v>
      </c>
      <c r="AD26" s="17">
        <f t="shared" si="12"/>
        <v>361.63260000000002</v>
      </c>
      <c r="AE26" s="15">
        <v>119.66751108295956</v>
      </c>
      <c r="AF26" s="1">
        <f t="shared" si="13"/>
        <v>8.37672577580717</v>
      </c>
      <c r="AG26" s="17">
        <f t="shared" si="14"/>
        <v>128.04423685876674</v>
      </c>
      <c r="AH26" s="15">
        <v>216.62324814755868</v>
      </c>
      <c r="AI26" s="15">
        <v>138.28777580746808</v>
      </c>
      <c r="AJ26" s="15">
        <v>128.04423685876674</v>
      </c>
      <c r="AK26" s="1">
        <f t="shared" si="15"/>
        <v>10.243538948701339</v>
      </c>
      <c r="AL26" s="2">
        <f t="shared" si="16"/>
        <v>138.28777580746808</v>
      </c>
      <c r="AM26" s="1">
        <f t="shared" si="17"/>
        <v>11.063022064597446</v>
      </c>
      <c r="AN26" s="2">
        <f t="shared" si="18"/>
        <v>149.35079787206553</v>
      </c>
      <c r="AO26" s="15">
        <v>149.35079787206553</v>
      </c>
      <c r="AP26" s="24">
        <f t="shared" si="19"/>
        <v>13.441571808485898</v>
      </c>
      <c r="AQ26" s="24">
        <f t="shared" si="20"/>
        <v>162.79236968055142</v>
      </c>
      <c r="AR26" s="15">
        <v>162.79236968055142</v>
      </c>
      <c r="AS26" s="24">
        <f t="shared" si="21"/>
        <v>14.651313271249627</v>
      </c>
      <c r="AT26" s="24">
        <f t="shared" si="22"/>
        <v>177.44368295180104</v>
      </c>
      <c r="AU26" s="15">
        <v>177.44368295180104</v>
      </c>
      <c r="AV26" s="24">
        <f t="shared" si="23"/>
        <v>15.969931465662093</v>
      </c>
      <c r="AW26" s="24">
        <f t="shared" si="24"/>
        <v>193.41361441746312</v>
      </c>
      <c r="AX26" s="15">
        <v>193.41361441746312</v>
      </c>
      <c r="AY26" s="24">
        <f t="shared" si="25"/>
        <v>23.209633730095575</v>
      </c>
      <c r="AZ26" s="24">
        <f t="shared" si="26"/>
        <v>216.62324814755868</v>
      </c>
      <c r="BA26" s="24">
        <f t="shared" si="27"/>
        <v>8.6649299259023476</v>
      </c>
      <c r="BB26" s="24">
        <f t="shared" si="28"/>
        <v>225.28817807346104</v>
      </c>
      <c r="BD26" s="25">
        <v>225.28817807346104</v>
      </c>
      <c r="BE26" s="1">
        <f t="shared" si="29"/>
        <v>11.264408903673051</v>
      </c>
      <c r="BF26" s="2">
        <f t="shared" si="30"/>
        <v>236.5525869771341</v>
      </c>
      <c r="BG26" s="25">
        <v>236.5525869771341</v>
      </c>
      <c r="BH26" s="1">
        <f t="shared" si="31"/>
        <v>30.751836307027432</v>
      </c>
      <c r="BI26" s="2">
        <f t="shared" si="32"/>
        <v>267.30442328416154</v>
      </c>
      <c r="BJ26" s="25">
        <v>267.30442328416154</v>
      </c>
      <c r="BK26" s="24">
        <f t="shared" si="33"/>
        <v>13.365221164208076</v>
      </c>
      <c r="BL26" s="24">
        <f t="shared" si="34"/>
        <v>280.66964444836964</v>
      </c>
      <c r="BN26" s="25">
        <v>280.66964444836964</v>
      </c>
      <c r="BO26" s="24">
        <f t="shared" si="35"/>
        <v>42.100446667255447</v>
      </c>
      <c r="BP26" s="24">
        <f t="shared" si="36"/>
        <v>322.77009111562506</v>
      </c>
    </row>
    <row r="27" spans="1:68" ht="16.5" customHeight="1" x14ac:dyDescent="0.3">
      <c r="A27" s="5"/>
      <c r="B27" s="131" t="s">
        <v>291</v>
      </c>
      <c r="C27" s="66">
        <v>6807</v>
      </c>
      <c r="D27" s="67" t="s">
        <v>82</v>
      </c>
      <c r="E27" s="67" t="s">
        <v>43</v>
      </c>
      <c r="F27" s="67" t="s">
        <v>249</v>
      </c>
      <c r="G27" s="68">
        <v>36</v>
      </c>
      <c r="H27" s="68">
        <v>54</v>
      </c>
      <c r="I27" s="68">
        <v>8</v>
      </c>
      <c r="J27" s="70" t="s">
        <v>15</v>
      </c>
      <c r="K27" s="132">
        <f t="shared" si="37"/>
        <v>5531.5674714479983</v>
      </c>
      <c r="L27" s="35">
        <v>175.20052880262188</v>
      </c>
      <c r="M27" s="33">
        <v>41.143058389667594</v>
      </c>
      <c r="N27" s="15">
        <v>29.458709169832801</v>
      </c>
      <c r="O27" s="1">
        <f t="shared" si="1"/>
        <v>1.7675225501899683</v>
      </c>
      <c r="P27" s="2">
        <f t="shared" si="2"/>
        <v>31.226231720022771</v>
      </c>
      <c r="Q27" s="1">
        <f t="shared" si="3"/>
        <v>3.2914446711734073</v>
      </c>
      <c r="R27" s="17">
        <f t="shared" si="4"/>
        <v>44.434503060841003</v>
      </c>
      <c r="S27" s="15">
        <v>52.299410102609862</v>
      </c>
      <c r="T27" s="15">
        <v>44.434503060841003</v>
      </c>
      <c r="U27" s="1">
        <f t="shared" si="5"/>
        <v>4.4434503060841006</v>
      </c>
      <c r="V27" s="2">
        <f t="shared" si="6"/>
        <v>48.877953366925105</v>
      </c>
      <c r="W27" s="15">
        <v>48.877953366925105</v>
      </c>
      <c r="X27" s="1">
        <f t="shared" si="7"/>
        <v>3.4214567356847572</v>
      </c>
      <c r="Y27" s="2">
        <f t="shared" si="8"/>
        <v>52.299410102609862</v>
      </c>
      <c r="Z27" s="2">
        <f t="shared" si="9"/>
        <v>7.8449115153914803</v>
      </c>
      <c r="AA27" s="17">
        <f t="shared" si="10"/>
        <v>60.144321618001342</v>
      </c>
      <c r="AB27" s="2">
        <f t="shared" si="0"/>
        <v>175.20052880262188</v>
      </c>
      <c r="AC27" s="1">
        <f t="shared" si="11"/>
        <v>14.01604230420975</v>
      </c>
      <c r="AD27" s="17">
        <f t="shared" si="12"/>
        <v>189.21657110683162</v>
      </c>
      <c r="AE27" s="15">
        <v>64.955867347441455</v>
      </c>
      <c r="AF27" s="1">
        <f t="shared" si="13"/>
        <v>4.5469107143209015</v>
      </c>
      <c r="AG27" s="17">
        <f t="shared" si="14"/>
        <v>69.502778061762356</v>
      </c>
      <c r="AH27" s="15">
        <v>117.58371878637989</v>
      </c>
      <c r="AI27" s="15">
        <v>75.063000306703344</v>
      </c>
      <c r="AJ27" s="15">
        <v>69.502778061762356</v>
      </c>
      <c r="AK27" s="1">
        <f t="shared" si="15"/>
        <v>5.5602222449409888</v>
      </c>
      <c r="AL27" s="2">
        <f t="shared" si="16"/>
        <v>75.063000306703344</v>
      </c>
      <c r="AM27" s="1">
        <f t="shared" si="17"/>
        <v>6.0050400245362674</v>
      </c>
      <c r="AN27" s="2">
        <f t="shared" si="18"/>
        <v>81.068040331239615</v>
      </c>
      <c r="AO27" s="15">
        <v>81.068040331239615</v>
      </c>
      <c r="AP27" s="24">
        <f t="shared" si="19"/>
        <v>7.2961236298115653</v>
      </c>
      <c r="AQ27" s="24">
        <f t="shared" si="20"/>
        <v>88.364163961051176</v>
      </c>
      <c r="AR27" s="15">
        <v>88.364163961051176</v>
      </c>
      <c r="AS27" s="24">
        <f t="shared" si="21"/>
        <v>7.9527747564946063</v>
      </c>
      <c r="AT27" s="24">
        <f t="shared" si="22"/>
        <v>96.316938717545781</v>
      </c>
      <c r="AU27" s="15">
        <v>96.316938717545781</v>
      </c>
      <c r="AV27" s="24">
        <f t="shared" si="23"/>
        <v>8.6685244845791214</v>
      </c>
      <c r="AW27" s="24">
        <f t="shared" si="24"/>
        <v>104.9854632021249</v>
      </c>
      <c r="AX27" s="15">
        <v>104.9854632021249</v>
      </c>
      <c r="AY27" s="24">
        <f t="shared" si="25"/>
        <v>12.598255584254987</v>
      </c>
      <c r="AZ27" s="24">
        <f t="shared" si="26"/>
        <v>117.58371878637989</v>
      </c>
      <c r="BA27" s="24">
        <f t="shared" si="27"/>
        <v>4.7033487514551959</v>
      </c>
      <c r="BB27" s="24">
        <f t="shared" si="28"/>
        <v>122.28706753783509</v>
      </c>
      <c r="BD27" s="25">
        <v>122.28706753783509</v>
      </c>
      <c r="BE27" s="1">
        <f t="shared" si="29"/>
        <v>6.1143533768917546</v>
      </c>
      <c r="BF27" s="2">
        <f t="shared" si="30"/>
        <v>128.40142091472683</v>
      </c>
      <c r="BG27" s="25">
        <v>128.40142091472683</v>
      </c>
      <c r="BH27" s="1">
        <f t="shared" si="31"/>
        <v>16.69218471891449</v>
      </c>
      <c r="BI27" s="2">
        <f t="shared" si="32"/>
        <v>145.09360563364132</v>
      </c>
      <c r="BJ27" s="25">
        <v>145.09360563364132</v>
      </c>
      <c r="BK27" s="24">
        <f t="shared" si="33"/>
        <v>7.2546802816820657</v>
      </c>
      <c r="BL27" s="24">
        <f t="shared" si="34"/>
        <v>152.34828591532337</v>
      </c>
      <c r="BN27" s="25">
        <v>152.34828591532337</v>
      </c>
      <c r="BO27" s="24">
        <f t="shared" si="35"/>
        <v>22.852242887298505</v>
      </c>
      <c r="BP27" s="24">
        <f t="shared" si="36"/>
        <v>175.20052880262188</v>
      </c>
    </row>
    <row r="28" spans="1:68" ht="16.5" customHeight="1" x14ac:dyDescent="0.3">
      <c r="A28" s="5"/>
      <c r="B28" s="131" t="s">
        <v>290</v>
      </c>
      <c r="C28" s="66">
        <v>6807</v>
      </c>
      <c r="D28" s="67" t="s">
        <v>82</v>
      </c>
      <c r="E28" s="67" t="s">
        <v>43</v>
      </c>
      <c r="F28" s="67" t="s">
        <v>250</v>
      </c>
      <c r="G28" s="68">
        <v>36</v>
      </c>
      <c r="H28" s="68">
        <v>54</v>
      </c>
      <c r="I28" s="68">
        <v>8</v>
      </c>
      <c r="J28" s="70" t="s">
        <v>14</v>
      </c>
      <c r="K28" s="132">
        <f t="shared" si="37"/>
        <v>5531.5674714479983</v>
      </c>
      <c r="L28" s="35">
        <v>175.20052880262188</v>
      </c>
      <c r="M28" s="33">
        <v>41.143058389667594</v>
      </c>
      <c r="N28" s="15">
        <v>29.458709169832801</v>
      </c>
      <c r="O28" s="1">
        <f t="shared" si="1"/>
        <v>1.7675225501899683</v>
      </c>
      <c r="P28" s="2">
        <f t="shared" si="2"/>
        <v>31.226231720022771</v>
      </c>
      <c r="Q28" s="1">
        <f t="shared" si="3"/>
        <v>3.2914446711734073</v>
      </c>
      <c r="R28" s="17">
        <f t="shared" si="4"/>
        <v>44.434503060841003</v>
      </c>
      <c r="S28" s="15">
        <v>52.299410102609862</v>
      </c>
      <c r="T28" s="15">
        <v>44.434503060841003</v>
      </c>
      <c r="U28" s="1">
        <f t="shared" si="5"/>
        <v>4.4434503060841006</v>
      </c>
      <c r="V28" s="2">
        <f t="shared" si="6"/>
        <v>48.877953366925105</v>
      </c>
      <c r="W28" s="15">
        <v>48.877953366925105</v>
      </c>
      <c r="X28" s="1">
        <f t="shared" si="7"/>
        <v>3.4214567356847572</v>
      </c>
      <c r="Y28" s="2">
        <f t="shared" si="8"/>
        <v>52.299410102609862</v>
      </c>
      <c r="Z28" s="2">
        <f t="shared" si="9"/>
        <v>7.8449115153914803</v>
      </c>
      <c r="AA28" s="17">
        <f t="shared" si="10"/>
        <v>60.144321618001342</v>
      </c>
      <c r="AB28" s="2">
        <f t="shared" si="0"/>
        <v>175.20052880262188</v>
      </c>
      <c r="AC28" s="1">
        <f t="shared" si="11"/>
        <v>14.01604230420975</v>
      </c>
      <c r="AD28" s="17">
        <f t="shared" si="12"/>
        <v>189.21657110683162</v>
      </c>
      <c r="AE28" s="15">
        <v>64.955867347441455</v>
      </c>
      <c r="AF28" s="1">
        <f t="shared" si="13"/>
        <v>4.5469107143209015</v>
      </c>
      <c r="AG28" s="17">
        <f t="shared" si="14"/>
        <v>69.502778061762356</v>
      </c>
      <c r="AH28" s="15">
        <v>117.58371878637989</v>
      </c>
      <c r="AI28" s="15">
        <v>75.063000306703344</v>
      </c>
      <c r="AJ28" s="15">
        <v>69.502778061762356</v>
      </c>
      <c r="AK28" s="1">
        <f t="shared" si="15"/>
        <v>5.5602222449409888</v>
      </c>
      <c r="AL28" s="2">
        <f t="shared" si="16"/>
        <v>75.063000306703344</v>
      </c>
      <c r="AM28" s="1">
        <f t="shared" si="17"/>
        <v>6.0050400245362674</v>
      </c>
      <c r="AN28" s="2">
        <f t="shared" si="18"/>
        <v>81.068040331239615</v>
      </c>
      <c r="AO28" s="15">
        <v>81.068040331239615</v>
      </c>
      <c r="AP28" s="24">
        <f t="shared" si="19"/>
        <v>7.2961236298115653</v>
      </c>
      <c r="AQ28" s="24">
        <f t="shared" si="20"/>
        <v>88.364163961051176</v>
      </c>
      <c r="AR28" s="15">
        <v>88.364163961051176</v>
      </c>
      <c r="AS28" s="24">
        <f t="shared" si="21"/>
        <v>7.9527747564946063</v>
      </c>
      <c r="AT28" s="24">
        <f t="shared" si="22"/>
        <v>96.316938717545781</v>
      </c>
      <c r="AU28" s="15">
        <v>96.316938717545781</v>
      </c>
      <c r="AV28" s="24">
        <f t="shared" si="23"/>
        <v>8.6685244845791214</v>
      </c>
      <c r="AW28" s="24">
        <f t="shared" si="24"/>
        <v>104.9854632021249</v>
      </c>
      <c r="AX28" s="15">
        <v>104.9854632021249</v>
      </c>
      <c r="AY28" s="24">
        <f t="shared" si="25"/>
        <v>12.598255584254987</v>
      </c>
      <c r="AZ28" s="24">
        <f t="shared" si="26"/>
        <v>117.58371878637989</v>
      </c>
      <c r="BA28" s="24">
        <f t="shared" si="27"/>
        <v>4.7033487514551959</v>
      </c>
      <c r="BB28" s="24">
        <f t="shared" si="28"/>
        <v>122.28706753783509</v>
      </c>
      <c r="BD28" s="25">
        <v>122.28706753783509</v>
      </c>
      <c r="BE28" s="1">
        <f t="shared" si="29"/>
        <v>6.1143533768917546</v>
      </c>
      <c r="BF28" s="2">
        <f t="shared" si="30"/>
        <v>128.40142091472683</v>
      </c>
      <c r="BG28" s="25">
        <v>128.40142091472683</v>
      </c>
      <c r="BH28" s="1">
        <f t="shared" si="31"/>
        <v>16.69218471891449</v>
      </c>
      <c r="BI28" s="2">
        <f t="shared" si="32"/>
        <v>145.09360563364132</v>
      </c>
      <c r="BJ28" s="25">
        <v>145.09360563364132</v>
      </c>
      <c r="BK28" s="24">
        <f t="shared" si="33"/>
        <v>7.2546802816820657</v>
      </c>
      <c r="BL28" s="24">
        <f t="shared" si="34"/>
        <v>152.34828591532337</v>
      </c>
      <c r="BN28" s="25">
        <v>152.34828591532337</v>
      </c>
      <c r="BO28" s="24">
        <f t="shared" si="35"/>
        <v>22.852242887298505</v>
      </c>
      <c r="BP28" s="24">
        <f t="shared" si="36"/>
        <v>175.20052880262188</v>
      </c>
    </row>
    <row r="29" spans="1:68" ht="16.5" customHeight="1" x14ac:dyDescent="0.3">
      <c r="A29" s="5"/>
      <c r="B29" s="131" t="s">
        <v>434</v>
      </c>
      <c r="C29" s="66"/>
      <c r="D29" s="67" t="s">
        <v>81</v>
      </c>
      <c r="E29" s="67" t="s">
        <v>24</v>
      </c>
      <c r="F29" s="67" t="s">
        <v>302</v>
      </c>
      <c r="G29" s="68"/>
      <c r="H29" s="68"/>
      <c r="I29" s="68"/>
      <c r="J29" s="70" t="s">
        <v>15</v>
      </c>
      <c r="K29" s="132">
        <f t="shared" si="37"/>
        <v>8090.8367362625941</v>
      </c>
      <c r="L29" s="35">
        <v>256.25989052210224</v>
      </c>
      <c r="M29" s="33">
        <v>60.178560594178407</v>
      </c>
      <c r="N29" s="15">
        <v>43.088258000000003</v>
      </c>
      <c r="O29" s="1">
        <f t="shared" si="1"/>
        <v>2.5852954800000001</v>
      </c>
      <c r="P29" s="2">
        <f t="shared" si="2"/>
        <v>45.673553480000002</v>
      </c>
      <c r="Q29" s="1">
        <f t="shared" si="3"/>
        <v>4.8142848475342728</v>
      </c>
      <c r="R29" s="17">
        <f t="shared" si="4"/>
        <v>64.992845441712674</v>
      </c>
      <c r="S29" s="15">
        <v>76.496579084895814</v>
      </c>
      <c r="T29" s="15">
        <v>64.992845441712674</v>
      </c>
      <c r="U29" s="1">
        <f t="shared" si="5"/>
        <v>6.4992845441712674</v>
      </c>
      <c r="V29" s="2">
        <f t="shared" si="6"/>
        <v>71.492129985883935</v>
      </c>
      <c r="W29" s="15">
        <v>71.492129985883935</v>
      </c>
      <c r="X29" s="1">
        <f t="shared" si="7"/>
        <v>5.0044490990118753</v>
      </c>
      <c r="Y29" s="2">
        <f t="shared" si="8"/>
        <v>76.496579084895814</v>
      </c>
      <c r="Z29" s="2">
        <f t="shared" si="9"/>
        <v>11.474486862734372</v>
      </c>
      <c r="AA29" s="17">
        <f t="shared" si="10"/>
        <v>87.97106594763018</v>
      </c>
      <c r="AB29" s="2">
        <f t="shared" si="0"/>
        <v>256.25989052210224</v>
      </c>
      <c r="AC29" s="1">
        <f t="shared" si="11"/>
        <v>20.50079124176818</v>
      </c>
      <c r="AD29" s="17">
        <f t="shared" si="12"/>
        <v>276.76068176387042</v>
      </c>
      <c r="AE29" s="15">
        <v>95.008751223440598</v>
      </c>
      <c r="AF29" s="1">
        <f t="shared" si="13"/>
        <v>6.6506125856408422</v>
      </c>
      <c r="AG29" s="17">
        <f t="shared" si="14"/>
        <v>101.65936380908144</v>
      </c>
      <c r="AH29" s="15">
        <v>171.98573034745564</v>
      </c>
      <c r="AI29" s="15">
        <v>109.79211291380796</v>
      </c>
      <c r="AJ29" s="15">
        <v>101.65936380908144</v>
      </c>
      <c r="AK29" s="1">
        <f t="shared" si="15"/>
        <v>8.1327491047265159</v>
      </c>
      <c r="AL29" s="2">
        <f t="shared" si="16"/>
        <v>109.79211291380796</v>
      </c>
      <c r="AM29" s="1">
        <f t="shared" si="17"/>
        <v>8.7833690331046359</v>
      </c>
      <c r="AN29" s="2">
        <f t="shared" si="18"/>
        <v>118.57548194691259</v>
      </c>
      <c r="AO29" s="15">
        <v>118.57548194691259</v>
      </c>
      <c r="AP29" s="24">
        <f t="shared" si="19"/>
        <v>10.671793375222133</v>
      </c>
      <c r="AQ29" s="24">
        <f t="shared" si="20"/>
        <v>129.24727532213473</v>
      </c>
      <c r="AR29" s="15">
        <v>129.24727532213473</v>
      </c>
      <c r="AS29" s="24">
        <f t="shared" si="21"/>
        <v>11.632254778992126</v>
      </c>
      <c r="AT29" s="24">
        <f t="shared" si="22"/>
        <v>140.87953010112685</v>
      </c>
      <c r="AU29" s="15">
        <v>140.87953010112685</v>
      </c>
      <c r="AV29" s="24">
        <f t="shared" si="23"/>
        <v>12.679157709101416</v>
      </c>
      <c r="AW29" s="24">
        <f t="shared" si="24"/>
        <v>153.55868781022826</v>
      </c>
      <c r="AX29" s="15">
        <v>153.55868781022826</v>
      </c>
      <c r="AY29" s="24">
        <f t="shared" si="25"/>
        <v>18.42704253722739</v>
      </c>
      <c r="AZ29" s="24">
        <f t="shared" si="26"/>
        <v>171.98573034745564</v>
      </c>
      <c r="BA29" s="24">
        <f t="shared" si="27"/>
        <v>6.8794292138982254</v>
      </c>
      <c r="BB29" s="24">
        <f t="shared" si="28"/>
        <v>178.86515956135386</v>
      </c>
      <c r="BD29" s="25">
        <v>178.86515956135386</v>
      </c>
      <c r="BE29" s="1">
        <f t="shared" si="29"/>
        <v>8.9432579780676935</v>
      </c>
      <c r="BF29" s="2">
        <f t="shared" si="30"/>
        <v>187.80841753942155</v>
      </c>
      <c r="BG29" s="25">
        <v>187.80841753942155</v>
      </c>
      <c r="BH29" s="1">
        <f t="shared" si="31"/>
        <v>24.415094280124801</v>
      </c>
      <c r="BI29" s="2">
        <f t="shared" si="32"/>
        <v>212.22351181954636</v>
      </c>
      <c r="BJ29" s="25">
        <v>212.22351181954636</v>
      </c>
      <c r="BK29" s="24">
        <f t="shared" si="33"/>
        <v>10.611175590977318</v>
      </c>
      <c r="BL29" s="24">
        <f t="shared" si="34"/>
        <v>222.83468741052369</v>
      </c>
      <c r="BN29" s="25">
        <v>222.83468741052369</v>
      </c>
      <c r="BO29" s="24">
        <f t="shared" si="35"/>
        <v>33.425203111578554</v>
      </c>
      <c r="BP29" s="24">
        <f t="shared" si="36"/>
        <v>256.25989052210224</v>
      </c>
    </row>
    <row r="30" spans="1:68" ht="16.5" customHeight="1" x14ac:dyDescent="0.3">
      <c r="A30" s="5"/>
      <c r="B30" s="131" t="s">
        <v>547</v>
      </c>
      <c r="C30" s="66"/>
      <c r="D30" s="67" t="s">
        <v>81</v>
      </c>
      <c r="E30" s="67" t="s">
        <v>24</v>
      </c>
      <c r="F30" s="67" t="s">
        <v>503</v>
      </c>
      <c r="G30" s="68"/>
      <c r="H30" s="68"/>
      <c r="I30" s="68"/>
      <c r="J30" s="70" t="s">
        <v>15</v>
      </c>
      <c r="K30" s="132">
        <f t="shared" si="37"/>
        <v>22834.943797369717</v>
      </c>
      <c r="L30" s="35">
        <v>723.24784053118731</v>
      </c>
      <c r="M30" s="33">
        <v>169.84325524895522</v>
      </c>
      <c r="N30" s="15">
        <v>121.60892399999999</v>
      </c>
      <c r="O30" s="1">
        <f t="shared" si="1"/>
        <v>7.2965354399999995</v>
      </c>
      <c r="P30" s="2">
        <f t="shared" si="2"/>
        <v>128.90545943999999</v>
      </c>
      <c r="Q30" s="1">
        <f t="shared" si="3"/>
        <v>13.587460419916418</v>
      </c>
      <c r="R30" s="17">
        <f t="shared" si="4"/>
        <v>183.43071566887164</v>
      </c>
      <c r="S30" s="15">
        <v>215.89795234226193</v>
      </c>
      <c r="T30" s="15">
        <v>183.43071566887164</v>
      </c>
      <c r="U30" s="1">
        <f t="shared" si="5"/>
        <v>18.343071566887165</v>
      </c>
      <c r="V30" s="2">
        <f t="shared" si="6"/>
        <v>201.77378723575882</v>
      </c>
      <c r="W30" s="15">
        <v>201.77378723575882</v>
      </c>
      <c r="X30" s="1">
        <f t="shared" si="7"/>
        <v>14.124165106503117</v>
      </c>
      <c r="Y30" s="2">
        <f t="shared" si="8"/>
        <v>215.89795234226193</v>
      </c>
      <c r="Z30" s="2">
        <f t="shared" si="9"/>
        <v>32.384692851339295</v>
      </c>
      <c r="AA30" s="17">
        <f t="shared" si="10"/>
        <v>248.28264519360124</v>
      </c>
      <c r="AB30" s="2">
        <f t="shared" si="0"/>
        <v>723.24784053118731</v>
      </c>
      <c r="AC30" s="1">
        <f t="shared" si="11"/>
        <v>57.859827242494987</v>
      </c>
      <c r="AD30" s="17">
        <f t="shared" si="12"/>
        <v>781.10766777368235</v>
      </c>
      <c r="AE30" s="15">
        <v>268.14525680908935</v>
      </c>
      <c r="AF30" s="1">
        <f t="shared" si="13"/>
        <v>18.770167976636255</v>
      </c>
      <c r="AG30" s="17">
        <f t="shared" si="14"/>
        <v>286.91542478572558</v>
      </c>
      <c r="AH30" s="15">
        <v>485.39905258894959</v>
      </c>
      <c r="AI30" s="15">
        <v>309.8686587685836</v>
      </c>
      <c r="AJ30" s="15">
        <v>286.91542478572558</v>
      </c>
      <c r="AK30" s="1">
        <f t="shared" si="15"/>
        <v>22.953233982858045</v>
      </c>
      <c r="AL30" s="2">
        <f t="shared" si="16"/>
        <v>309.8686587685836</v>
      </c>
      <c r="AM30" s="1">
        <f t="shared" si="17"/>
        <v>24.789492701486687</v>
      </c>
      <c r="AN30" s="2">
        <f t="shared" si="18"/>
        <v>334.65815147007027</v>
      </c>
      <c r="AO30" s="15">
        <v>334.65815147007027</v>
      </c>
      <c r="AP30" s="24">
        <f t="shared" si="19"/>
        <v>30.119233632306322</v>
      </c>
      <c r="AQ30" s="24">
        <f t="shared" si="20"/>
        <v>364.77738510237657</v>
      </c>
      <c r="AR30" s="15">
        <v>364.77738510237657</v>
      </c>
      <c r="AS30" s="24">
        <f t="shared" si="21"/>
        <v>32.829964659213893</v>
      </c>
      <c r="AT30" s="24">
        <f t="shared" si="22"/>
        <v>397.60734976159046</v>
      </c>
      <c r="AU30" s="15">
        <v>397.60734976159046</v>
      </c>
      <c r="AV30" s="24">
        <f t="shared" si="23"/>
        <v>35.784661478543143</v>
      </c>
      <c r="AW30" s="24">
        <f t="shared" si="24"/>
        <v>433.39201124013357</v>
      </c>
      <c r="AX30" s="15">
        <v>433.39201124013357</v>
      </c>
      <c r="AY30" s="24">
        <f t="shared" si="25"/>
        <v>52.007041348816024</v>
      </c>
      <c r="AZ30" s="24">
        <f t="shared" si="26"/>
        <v>485.39905258894959</v>
      </c>
      <c r="BA30" s="24">
        <f t="shared" si="27"/>
        <v>19.415962103557984</v>
      </c>
      <c r="BB30" s="24">
        <f t="shared" si="28"/>
        <v>504.81501469250759</v>
      </c>
      <c r="BD30" s="25">
        <v>504.81501469250759</v>
      </c>
      <c r="BE30" s="1">
        <f t="shared" si="29"/>
        <v>25.240750734625379</v>
      </c>
      <c r="BF30" s="2">
        <f t="shared" si="30"/>
        <v>530.055765427133</v>
      </c>
      <c r="BG30" s="25">
        <v>530.055765427133</v>
      </c>
      <c r="BH30" s="1">
        <f t="shared" si="31"/>
        <v>68.90724950552729</v>
      </c>
      <c r="BI30" s="2">
        <f t="shared" si="32"/>
        <v>598.96301493266026</v>
      </c>
      <c r="BJ30" s="25">
        <v>598.96301493266026</v>
      </c>
      <c r="BK30" s="24">
        <f t="shared" si="33"/>
        <v>29.948150746633011</v>
      </c>
      <c r="BL30" s="24">
        <f t="shared" si="34"/>
        <v>628.91116567929328</v>
      </c>
      <c r="BN30" s="25">
        <v>628.91116567929328</v>
      </c>
      <c r="BO30" s="24">
        <f t="shared" si="35"/>
        <v>94.336674851894003</v>
      </c>
      <c r="BP30" s="24">
        <f t="shared" si="36"/>
        <v>723.24784053118731</v>
      </c>
    </row>
    <row r="31" spans="1:68" ht="16.5" customHeight="1" x14ac:dyDescent="0.3">
      <c r="A31" s="5"/>
      <c r="B31" s="131" t="s">
        <v>306</v>
      </c>
      <c r="C31" s="66"/>
      <c r="D31" s="67" t="s">
        <v>81</v>
      </c>
      <c r="E31" s="67" t="s">
        <v>24</v>
      </c>
      <c r="F31" s="67" t="s">
        <v>301</v>
      </c>
      <c r="G31" s="68"/>
      <c r="H31" s="68"/>
      <c r="I31" s="68"/>
      <c r="J31" s="70" t="s">
        <v>15</v>
      </c>
      <c r="K31" s="132">
        <f t="shared" si="37"/>
        <v>8835.8142499100777</v>
      </c>
      <c r="L31" s="35">
        <v>279.85545453009854</v>
      </c>
      <c r="M31" s="33">
        <v>65.719603617009724</v>
      </c>
      <c r="N31" s="15">
        <v>47.055682428226561</v>
      </c>
      <c r="O31" s="1">
        <f t="shared" si="1"/>
        <v>2.8233409456935936</v>
      </c>
      <c r="P31" s="2">
        <f t="shared" si="2"/>
        <v>49.879023373920155</v>
      </c>
      <c r="Q31" s="1">
        <f t="shared" si="3"/>
        <v>5.257568289360778</v>
      </c>
      <c r="R31" s="17">
        <f t="shared" si="4"/>
        <v>70.977171906370501</v>
      </c>
      <c r="S31" s="15">
        <v>83.540131333798087</v>
      </c>
      <c r="T31" s="15">
        <v>70.977171906370501</v>
      </c>
      <c r="U31" s="1">
        <f t="shared" si="5"/>
        <v>7.0977171906370495</v>
      </c>
      <c r="V31" s="2">
        <f t="shared" si="6"/>
        <v>78.074889097007556</v>
      </c>
      <c r="W31" s="15">
        <v>78.074889097007556</v>
      </c>
      <c r="X31" s="1">
        <f t="shared" si="7"/>
        <v>5.4652422367905293</v>
      </c>
      <c r="Y31" s="2">
        <f t="shared" si="8"/>
        <v>83.540131333798087</v>
      </c>
      <c r="Z31" s="2">
        <f t="shared" si="9"/>
        <v>12.531019700069713</v>
      </c>
      <c r="AA31" s="17">
        <f t="shared" si="10"/>
        <v>96.071151033867807</v>
      </c>
      <c r="AB31" s="2">
        <f t="shared" si="0"/>
        <v>279.85545453009854</v>
      </c>
      <c r="AC31" s="1">
        <f t="shared" si="11"/>
        <v>22.388436362407884</v>
      </c>
      <c r="AD31" s="17">
        <f t="shared" si="12"/>
        <v>302.24389089250644</v>
      </c>
      <c r="AE31" s="15">
        <v>103.75684311657723</v>
      </c>
      <c r="AF31" s="1">
        <f t="shared" si="13"/>
        <v>7.2629790181604061</v>
      </c>
      <c r="AG31" s="17">
        <f t="shared" si="14"/>
        <v>111.01982213473764</v>
      </c>
      <c r="AH31" s="15">
        <v>187.82160813780135</v>
      </c>
      <c r="AI31" s="15">
        <v>119.90140790551665</v>
      </c>
      <c r="AJ31" s="15">
        <v>111.01982213473764</v>
      </c>
      <c r="AK31" s="1">
        <f t="shared" si="15"/>
        <v>8.8815857707790116</v>
      </c>
      <c r="AL31" s="2">
        <f t="shared" si="16"/>
        <v>119.90140790551665</v>
      </c>
      <c r="AM31" s="1">
        <f t="shared" si="17"/>
        <v>9.5921126324413315</v>
      </c>
      <c r="AN31" s="2">
        <f t="shared" si="18"/>
        <v>129.49352053795798</v>
      </c>
      <c r="AO31" s="15">
        <v>129.49352053795798</v>
      </c>
      <c r="AP31" s="24">
        <f t="shared" si="19"/>
        <v>11.654416848416218</v>
      </c>
      <c r="AQ31" s="24">
        <f t="shared" si="20"/>
        <v>141.1479373863742</v>
      </c>
      <c r="AR31" s="15">
        <v>141.1479373863742</v>
      </c>
      <c r="AS31" s="24">
        <f t="shared" si="21"/>
        <v>12.703314364773677</v>
      </c>
      <c r="AT31" s="24">
        <f t="shared" si="22"/>
        <v>153.85125175114788</v>
      </c>
      <c r="AU31" s="15">
        <v>153.85125175114788</v>
      </c>
      <c r="AV31" s="24">
        <f t="shared" si="23"/>
        <v>13.846612657603309</v>
      </c>
      <c r="AW31" s="24">
        <f t="shared" si="24"/>
        <v>167.6978644087512</v>
      </c>
      <c r="AX31" s="15">
        <v>167.6978644087512</v>
      </c>
      <c r="AY31" s="24">
        <f t="shared" si="25"/>
        <v>20.123743729050144</v>
      </c>
      <c r="AZ31" s="24">
        <f t="shared" si="26"/>
        <v>187.82160813780135</v>
      </c>
      <c r="BA31" s="24">
        <f t="shared" si="27"/>
        <v>7.5128643255120542</v>
      </c>
      <c r="BB31" s="24">
        <f t="shared" si="28"/>
        <v>195.3344724633134</v>
      </c>
      <c r="BD31" s="25">
        <v>195.3344724633134</v>
      </c>
      <c r="BE31" s="1">
        <f t="shared" si="29"/>
        <v>9.7667236231656709</v>
      </c>
      <c r="BF31" s="2">
        <f t="shared" si="30"/>
        <v>205.10119608647906</v>
      </c>
      <c r="BG31" s="25">
        <v>205.10119608647906</v>
      </c>
      <c r="BH31" s="1">
        <f t="shared" si="31"/>
        <v>26.663155491242279</v>
      </c>
      <c r="BI31" s="2">
        <f t="shared" si="32"/>
        <v>231.76435157772136</v>
      </c>
      <c r="BJ31" s="25">
        <v>231.76435157772136</v>
      </c>
      <c r="BK31" s="24">
        <f t="shared" si="33"/>
        <v>11.588217578886068</v>
      </c>
      <c r="BL31" s="24">
        <f t="shared" si="34"/>
        <v>243.35256915660742</v>
      </c>
      <c r="BN31" s="25">
        <v>243.35256915660742</v>
      </c>
      <c r="BO31" s="24">
        <f t="shared" si="35"/>
        <v>36.502885373491111</v>
      </c>
      <c r="BP31" s="24">
        <f t="shared" si="36"/>
        <v>279.85545453009854</v>
      </c>
    </row>
    <row r="32" spans="1:68" ht="16.5" customHeight="1" x14ac:dyDescent="0.3">
      <c r="A32" s="5"/>
      <c r="B32" s="131" t="s">
        <v>546</v>
      </c>
      <c r="C32" s="66"/>
      <c r="D32" s="67" t="s">
        <v>81</v>
      </c>
      <c r="E32" s="67" t="s">
        <v>24</v>
      </c>
      <c r="F32" s="67" t="s">
        <v>504</v>
      </c>
      <c r="G32" s="68"/>
      <c r="H32" s="68"/>
      <c r="I32" s="68"/>
      <c r="J32" s="70" t="s">
        <v>15</v>
      </c>
      <c r="K32" s="132">
        <f t="shared" si="37"/>
        <v>25388.4876896516</v>
      </c>
      <c r="L32" s="35">
        <v>804.12586336245909</v>
      </c>
      <c r="M32" s="33">
        <v>188.83617289897359</v>
      </c>
      <c r="N32" s="15">
        <v>135.20798199999999</v>
      </c>
      <c r="O32" s="1">
        <f t="shared" si="1"/>
        <v>8.1124789199999991</v>
      </c>
      <c r="P32" s="2">
        <f t="shared" si="2"/>
        <v>143.32046091999999</v>
      </c>
      <c r="Q32" s="1">
        <f t="shared" si="3"/>
        <v>15.106893831917887</v>
      </c>
      <c r="R32" s="17">
        <f t="shared" si="4"/>
        <v>203.94306673089147</v>
      </c>
      <c r="S32" s="15">
        <v>240.04098954225927</v>
      </c>
      <c r="T32" s="15">
        <v>203.94306673089147</v>
      </c>
      <c r="U32" s="1">
        <f t="shared" si="5"/>
        <v>20.394306673089147</v>
      </c>
      <c r="V32" s="2">
        <f t="shared" si="6"/>
        <v>224.33737340398062</v>
      </c>
      <c r="W32" s="15">
        <v>224.33737340398062</v>
      </c>
      <c r="X32" s="1">
        <f t="shared" si="7"/>
        <v>15.703616138278644</v>
      </c>
      <c r="Y32" s="2">
        <f t="shared" si="8"/>
        <v>240.04098954225927</v>
      </c>
      <c r="Z32" s="2">
        <f t="shared" si="9"/>
        <v>36.006148431338893</v>
      </c>
      <c r="AA32" s="17">
        <f t="shared" si="10"/>
        <v>276.04713797359818</v>
      </c>
      <c r="AB32" s="2">
        <f t="shared" si="0"/>
        <v>804.12586336245909</v>
      </c>
      <c r="AC32" s="1">
        <f t="shared" si="11"/>
        <v>64.330069068996721</v>
      </c>
      <c r="AD32" s="17">
        <f t="shared" si="12"/>
        <v>868.45593243145584</v>
      </c>
      <c r="AE32" s="15">
        <v>298.13090901148604</v>
      </c>
      <c r="AF32" s="1">
        <f t="shared" si="13"/>
        <v>20.869163630804024</v>
      </c>
      <c r="AG32" s="17">
        <f t="shared" si="14"/>
        <v>319.00007264229009</v>
      </c>
      <c r="AH32" s="15">
        <v>539.67936074546446</v>
      </c>
      <c r="AI32" s="15">
        <v>344.52007845367331</v>
      </c>
      <c r="AJ32" s="15">
        <v>319.00007264229009</v>
      </c>
      <c r="AK32" s="1">
        <f t="shared" si="15"/>
        <v>25.520005811383207</v>
      </c>
      <c r="AL32" s="2">
        <f t="shared" si="16"/>
        <v>344.52007845367331</v>
      </c>
      <c r="AM32" s="1">
        <f t="shared" si="17"/>
        <v>27.561606276293865</v>
      </c>
      <c r="AN32" s="2">
        <f t="shared" si="18"/>
        <v>372.08168472996715</v>
      </c>
      <c r="AO32" s="15">
        <v>372.08168472996715</v>
      </c>
      <c r="AP32" s="24">
        <f t="shared" si="19"/>
        <v>33.487351625697045</v>
      </c>
      <c r="AQ32" s="24">
        <f t="shared" si="20"/>
        <v>405.5690363556642</v>
      </c>
      <c r="AR32" s="15">
        <v>405.5690363556642</v>
      </c>
      <c r="AS32" s="24">
        <f t="shared" si="21"/>
        <v>36.501213272009778</v>
      </c>
      <c r="AT32" s="24">
        <f t="shared" si="22"/>
        <v>442.070249627674</v>
      </c>
      <c r="AU32" s="15">
        <v>442.070249627674</v>
      </c>
      <c r="AV32" s="24">
        <f t="shared" si="23"/>
        <v>39.78632246649066</v>
      </c>
      <c r="AW32" s="24">
        <f t="shared" si="24"/>
        <v>481.85657209416468</v>
      </c>
      <c r="AX32" s="15">
        <v>481.85657209416468</v>
      </c>
      <c r="AY32" s="24">
        <f t="shared" si="25"/>
        <v>57.82278865129976</v>
      </c>
      <c r="AZ32" s="24">
        <f t="shared" si="26"/>
        <v>539.67936074546446</v>
      </c>
      <c r="BA32" s="24">
        <f t="shared" si="27"/>
        <v>21.587174429818578</v>
      </c>
      <c r="BB32" s="24">
        <f t="shared" si="28"/>
        <v>561.26653517528302</v>
      </c>
      <c r="BD32" s="25">
        <v>561.26653517528302</v>
      </c>
      <c r="BE32" s="1">
        <f t="shared" si="29"/>
        <v>28.063326758764152</v>
      </c>
      <c r="BF32" s="2">
        <f t="shared" si="30"/>
        <v>589.32986193404713</v>
      </c>
      <c r="BG32" s="25">
        <v>589.32986193404713</v>
      </c>
      <c r="BH32" s="1">
        <f t="shared" si="31"/>
        <v>76.612882051426126</v>
      </c>
      <c r="BI32" s="2">
        <f t="shared" si="32"/>
        <v>665.94274398547327</v>
      </c>
      <c r="BJ32" s="25">
        <v>665.94274398547327</v>
      </c>
      <c r="BK32" s="24">
        <f t="shared" si="33"/>
        <v>33.297137199273664</v>
      </c>
      <c r="BL32" s="24">
        <f t="shared" si="34"/>
        <v>699.23988118474699</v>
      </c>
      <c r="BN32" s="25">
        <v>699.23988118474699</v>
      </c>
      <c r="BO32" s="24">
        <f t="shared" si="35"/>
        <v>104.88598217771205</v>
      </c>
      <c r="BP32" s="24">
        <f t="shared" si="36"/>
        <v>804.12586336245909</v>
      </c>
    </row>
    <row r="33" spans="1:68" ht="16.5" customHeight="1" x14ac:dyDescent="0.3">
      <c r="A33" s="5"/>
      <c r="B33" s="131" t="s">
        <v>437</v>
      </c>
      <c r="C33" s="66">
        <v>6687</v>
      </c>
      <c r="D33" s="67" t="s">
        <v>81</v>
      </c>
      <c r="E33" s="67" t="s">
        <v>26</v>
      </c>
      <c r="F33" s="67" t="s">
        <v>505</v>
      </c>
      <c r="G33" s="68">
        <v>42</v>
      </c>
      <c r="H33" s="68">
        <v>60</v>
      </c>
      <c r="I33" s="68">
        <v>8</v>
      </c>
      <c r="J33" s="70" t="s">
        <v>14</v>
      </c>
      <c r="K33" s="132">
        <f t="shared" si="37"/>
        <v>4229.6398415945014</v>
      </c>
      <c r="L33" s="35">
        <v>133.96476508999604</v>
      </c>
      <c r="M33" s="33">
        <v>31.459494956577593</v>
      </c>
      <c r="N33" s="15">
        <v>22.525212</v>
      </c>
      <c r="O33" s="1">
        <f t="shared" si="1"/>
        <v>1.3515127200000001</v>
      </c>
      <c r="P33" s="2">
        <f t="shared" si="2"/>
        <v>23.876724719999999</v>
      </c>
      <c r="Q33" s="1">
        <f t="shared" si="3"/>
        <v>2.5167595965262075</v>
      </c>
      <c r="R33" s="17">
        <f t="shared" si="4"/>
        <v>33.9762545531038</v>
      </c>
      <c r="S33" s="15">
        <v>39.990051609003174</v>
      </c>
      <c r="T33" s="15">
        <v>33.9762545531038</v>
      </c>
      <c r="U33" s="1">
        <f t="shared" si="5"/>
        <v>3.3976254553103802</v>
      </c>
      <c r="V33" s="2">
        <f t="shared" si="6"/>
        <v>37.373880008414183</v>
      </c>
      <c r="W33" s="15">
        <v>37.373880008414183</v>
      </c>
      <c r="X33" s="1">
        <f t="shared" si="7"/>
        <v>2.6161716005889928</v>
      </c>
      <c r="Y33" s="2">
        <f t="shared" si="8"/>
        <v>39.990051609003174</v>
      </c>
      <c r="Z33" s="2">
        <f t="shared" si="9"/>
        <v>5.9985077413504762</v>
      </c>
      <c r="AA33" s="17">
        <f t="shared" si="10"/>
        <v>45.988559350353654</v>
      </c>
      <c r="AB33" s="2">
        <f t="shared" si="0"/>
        <v>133.96476508999604</v>
      </c>
      <c r="AC33" s="1">
        <f t="shared" si="11"/>
        <v>10.717181207199683</v>
      </c>
      <c r="AD33" s="17">
        <f t="shared" si="12"/>
        <v>144.68194629719571</v>
      </c>
      <c r="AE33" s="15">
        <v>49.667644098381949</v>
      </c>
      <c r="AF33" s="1">
        <f t="shared" si="13"/>
        <v>3.4767350868867362</v>
      </c>
      <c r="AG33" s="17">
        <f t="shared" si="14"/>
        <v>53.144379185268683</v>
      </c>
      <c r="AH33" s="15">
        <v>89.908834027387968</v>
      </c>
      <c r="AI33" s="15">
        <v>57.395929520090178</v>
      </c>
      <c r="AJ33" s="15">
        <v>53.144379185268683</v>
      </c>
      <c r="AK33" s="1">
        <f t="shared" si="15"/>
        <v>4.2515503348214949</v>
      </c>
      <c r="AL33" s="2">
        <f t="shared" si="16"/>
        <v>57.395929520090178</v>
      </c>
      <c r="AM33" s="1">
        <f t="shared" si="17"/>
        <v>4.5916743616072146</v>
      </c>
      <c r="AN33" s="2">
        <f t="shared" si="18"/>
        <v>61.987603881697396</v>
      </c>
      <c r="AO33" s="15">
        <v>61.987603881697396</v>
      </c>
      <c r="AP33" s="24">
        <f t="shared" si="19"/>
        <v>5.5788843493527658</v>
      </c>
      <c r="AQ33" s="24">
        <f t="shared" si="20"/>
        <v>67.566488231050158</v>
      </c>
      <c r="AR33" s="15">
        <v>67.566488231050158</v>
      </c>
      <c r="AS33" s="24">
        <f t="shared" si="21"/>
        <v>6.0809839407945141</v>
      </c>
      <c r="AT33" s="24">
        <f t="shared" si="22"/>
        <v>73.647472171844669</v>
      </c>
      <c r="AU33" s="15">
        <v>73.647472171844669</v>
      </c>
      <c r="AV33" s="24">
        <f t="shared" si="23"/>
        <v>6.6282724954660193</v>
      </c>
      <c r="AW33" s="24">
        <f t="shared" si="24"/>
        <v>80.27574466731069</v>
      </c>
      <c r="AX33" s="15">
        <v>80.27574466731069</v>
      </c>
      <c r="AY33" s="24">
        <f t="shared" si="25"/>
        <v>9.6330893600772818</v>
      </c>
      <c r="AZ33" s="24">
        <f t="shared" si="26"/>
        <v>89.908834027387968</v>
      </c>
      <c r="BA33" s="24">
        <f t="shared" si="27"/>
        <v>3.5963533610955185</v>
      </c>
      <c r="BB33" s="24">
        <f t="shared" si="28"/>
        <v>93.505187388483492</v>
      </c>
      <c r="BD33" s="25">
        <v>93.505187388483492</v>
      </c>
      <c r="BE33" s="1">
        <f t="shared" si="29"/>
        <v>4.6752593694241744</v>
      </c>
      <c r="BF33" s="2">
        <f t="shared" si="30"/>
        <v>98.18044675790766</v>
      </c>
      <c r="BG33" s="25">
        <v>98.18044675790766</v>
      </c>
      <c r="BH33" s="1">
        <f t="shared" si="31"/>
        <v>12.763458078527995</v>
      </c>
      <c r="BI33" s="2">
        <f t="shared" si="32"/>
        <v>110.94390483643565</v>
      </c>
      <c r="BJ33" s="25">
        <v>110.94390483643565</v>
      </c>
      <c r="BK33" s="24">
        <f t="shared" si="33"/>
        <v>5.5471952418217825</v>
      </c>
      <c r="BL33" s="24">
        <f t="shared" si="34"/>
        <v>116.49110007825743</v>
      </c>
      <c r="BN33" s="25">
        <v>116.49110007825743</v>
      </c>
      <c r="BO33" s="24">
        <f t="shared" si="35"/>
        <v>17.473665011738614</v>
      </c>
      <c r="BP33" s="24">
        <f t="shared" si="36"/>
        <v>133.96476508999604</v>
      </c>
    </row>
    <row r="34" spans="1:68" ht="16.5" customHeight="1" x14ac:dyDescent="0.3">
      <c r="A34" s="5"/>
      <c r="B34" s="131" t="s">
        <v>437</v>
      </c>
      <c r="C34" s="66">
        <v>6687</v>
      </c>
      <c r="D34" s="67" t="s">
        <v>87</v>
      </c>
      <c r="E34" s="67" t="s">
        <v>26</v>
      </c>
      <c r="F34" s="67" t="s">
        <v>266</v>
      </c>
      <c r="G34" s="68">
        <v>42</v>
      </c>
      <c r="H34" s="68">
        <v>60</v>
      </c>
      <c r="I34" s="68">
        <v>8</v>
      </c>
      <c r="J34" s="70" t="s">
        <v>14</v>
      </c>
      <c r="K34" s="132">
        <f t="shared" si="37"/>
        <v>4229.6398415945014</v>
      </c>
      <c r="L34" s="35">
        <v>133.96476508999604</v>
      </c>
      <c r="M34" s="33">
        <v>31.459494956577593</v>
      </c>
      <c r="N34" s="15">
        <v>22.525212</v>
      </c>
      <c r="O34" s="1">
        <f t="shared" si="1"/>
        <v>1.3515127200000001</v>
      </c>
      <c r="P34" s="2">
        <f t="shared" si="2"/>
        <v>23.876724719999999</v>
      </c>
      <c r="Q34" s="1">
        <f t="shared" si="3"/>
        <v>2.5167595965262075</v>
      </c>
      <c r="R34" s="17">
        <f t="shared" si="4"/>
        <v>33.9762545531038</v>
      </c>
      <c r="S34" s="15">
        <v>39.990051609003174</v>
      </c>
      <c r="T34" s="15">
        <v>33.9762545531038</v>
      </c>
      <c r="U34" s="1">
        <f t="shared" si="5"/>
        <v>3.3976254553103802</v>
      </c>
      <c r="V34" s="2">
        <f t="shared" si="6"/>
        <v>37.373880008414183</v>
      </c>
      <c r="W34" s="15">
        <v>37.373880008414183</v>
      </c>
      <c r="X34" s="1">
        <f t="shared" si="7"/>
        <v>2.6161716005889928</v>
      </c>
      <c r="Y34" s="2">
        <f t="shared" si="8"/>
        <v>39.990051609003174</v>
      </c>
      <c r="Z34" s="2">
        <f t="shared" si="9"/>
        <v>5.9985077413504762</v>
      </c>
      <c r="AA34" s="17">
        <f t="shared" si="10"/>
        <v>45.988559350353654</v>
      </c>
      <c r="AB34" s="2">
        <f t="shared" si="0"/>
        <v>133.96476508999604</v>
      </c>
      <c r="AC34" s="1">
        <f t="shared" si="11"/>
        <v>10.717181207199683</v>
      </c>
      <c r="AD34" s="17">
        <f t="shared" si="12"/>
        <v>144.68194629719571</v>
      </c>
      <c r="AE34" s="15">
        <v>49.667644098381949</v>
      </c>
      <c r="AF34" s="1">
        <f t="shared" si="13"/>
        <v>3.4767350868867362</v>
      </c>
      <c r="AG34" s="17">
        <f t="shared" si="14"/>
        <v>53.144379185268683</v>
      </c>
      <c r="AH34" s="15">
        <v>89.908834027387968</v>
      </c>
      <c r="AI34" s="15">
        <v>57.395929520090178</v>
      </c>
      <c r="AJ34" s="15">
        <v>53.144379185268683</v>
      </c>
      <c r="AK34" s="1">
        <f t="shared" si="15"/>
        <v>4.2515503348214949</v>
      </c>
      <c r="AL34" s="2">
        <f t="shared" si="16"/>
        <v>57.395929520090178</v>
      </c>
      <c r="AM34" s="1">
        <f t="shared" si="17"/>
        <v>4.5916743616072146</v>
      </c>
      <c r="AN34" s="2">
        <f t="shared" si="18"/>
        <v>61.987603881697396</v>
      </c>
      <c r="AO34" s="15">
        <v>61.987603881697396</v>
      </c>
      <c r="AP34" s="24">
        <f t="shared" si="19"/>
        <v>5.5788843493527658</v>
      </c>
      <c r="AQ34" s="24">
        <f t="shared" si="20"/>
        <v>67.566488231050158</v>
      </c>
      <c r="AR34" s="15">
        <v>67.566488231050158</v>
      </c>
      <c r="AS34" s="24">
        <f t="shared" si="21"/>
        <v>6.0809839407945141</v>
      </c>
      <c r="AT34" s="24">
        <f t="shared" si="22"/>
        <v>73.647472171844669</v>
      </c>
      <c r="AU34" s="15">
        <v>73.647472171844669</v>
      </c>
      <c r="AV34" s="24">
        <f t="shared" si="23"/>
        <v>6.6282724954660193</v>
      </c>
      <c r="AW34" s="24">
        <f t="shared" si="24"/>
        <v>80.27574466731069</v>
      </c>
      <c r="AX34" s="15">
        <v>80.27574466731069</v>
      </c>
      <c r="AY34" s="24">
        <f t="shared" si="25"/>
        <v>9.6330893600772818</v>
      </c>
      <c r="AZ34" s="24">
        <f t="shared" si="26"/>
        <v>89.908834027387968</v>
      </c>
      <c r="BA34" s="24">
        <f t="shared" si="27"/>
        <v>3.5963533610955185</v>
      </c>
      <c r="BB34" s="24">
        <f t="shared" si="28"/>
        <v>93.505187388483492</v>
      </c>
      <c r="BD34" s="25">
        <v>93.505187388483492</v>
      </c>
      <c r="BE34" s="1">
        <f t="shared" si="29"/>
        <v>4.6752593694241744</v>
      </c>
      <c r="BF34" s="2">
        <f t="shared" si="30"/>
        <v>98.18044675790766</v>
      </c>
      <c r="BG34" s="25">
        <v>98.18044675790766</v>
      </c>
      <c r="BH34" s="1">
        <f t="shared" si="31"/>
        <v>12.763458078527995</v>
      </c>
      <c r="BI34" s="2">
        <f t="shared" si="32"/>
        <v>110.94390483643565</v>
      </c>
      <c r="BJ34" s="25">
        <v>110.94390483643565</v>
      </c>
      <c r="BK34" s="24">
        <f t="shared" si="33"/>
        <v>5.5471952418217825</v>
      </c>
      <c r="BL34" s="24">
        <f t="shared" si="34"/>
        <v>116.49110007825743</v>
      </c>
      <c r="BN34" s="25">
        <v>116.49110007825743</v>
      </c>
      <c r="BO34" s="24">
        <f t="shared" si="35"/>
        <v>17.473665011738614</v>
      </c>
      <c r="BP34" s="24">
        <f t="shared" si="36"/>
        <v>133.96476508999604</v>
      </c>
    </row>
    <row r="35" spans="1:68" ht="16.5" customHeight="1" x14ac:dyDescent="0.3">
      <c r="A35" s="5"/>
      <c r="B35" s="131" t="s">
        <v>25</v>
      </c>
      <c r="C35" s="66">
        <v>8032</v>
      </c>
      <c r="D35" s="71" t="s">
        <v>23</v>
      </c>
      <c r="E35" s="71" t="s">
        <v>27</v>
      </c>
      <c r="F35" s="67" t="s">
        <v>103</v>
      </c>
      <c r="G35" s="68">
        <v>45</v>
      </c>
      <c r="H35" s="68">
        <v>60</v>
      </c>
      <c r="I35" s="68">
        <v>8</v>
      </c>
      <c r="J35" s="70" t="s">
        <v>14</v>
      </c>
      <c r="K35" s="132">
        <f t="shared" si="37"/>
        <v>4229.6398415945014</v>
      </c>
      <c r="L35" s="35">
        <v>133.96476508999604</v>
      </c>
      <c r="M35" s="33">
        <v>31.459494956577593</v>
      </c>
      <c r="N35" s="15">
        <v>22.525212</v>
      </c>
      <c r="O35" s="1">
        <f t="shared" si="1"/>
        <v>1.3515127200000001</v>
      </c>
      <c r="P35" s="2">
        <f t="shared" si="2"/>
        <v>23.876724719999999</v>
      </c>
      <c r="Q35" s="1">
        <f t="shared" si="3"/>
        <v>2.5167595965262075</v>
      </c>
      <c r="R35" s="17">
        <f t="shared" si="4"/>
        <v>33.9762545531038</v>
      </c>
      <c r="S35" s="15">
        <v>39.990051609003174</v>
      </c>
      <c r="T35" s="15">
        <v>33.9762545531038</v>
      </c>
      <c r="U35" s="1">
        <f t="shared" si="5"/>
        <v>3.3976254553103802</v>
      </c>
      <c r="V35" s="2">
        <f t="shared" si="6"/>
        <v>37.373880008414183</v>
      </c>
      <c r="W35" s="15">
        <v>37.373880008414183</v>
      </c>
      <c r="X35" s="1">
        <f t="shared" si="7"/>
        <v>2.6161716005889928</v>
      </c>
      <c r="Y35" s="2">
        <f t="shared" si="8"/>
        <v>39.990051609003174</v>
      </c>
      <c r="Z35" s="2">
        <f t="shared" si="9"/>
        <v>5.9985077413504762</v>
      </c>
      <c r="AA35" s="17">
        <f t="shared" si="10"/>
        <v>45.988559350353654</v>
      </c>
      <c r="AB35" s="2">
        <f t="shared" si="0"/>
        <v>133.96476508999604</v>
      </c>
      <c r="AC35" s="1">
        <f t="shared" si="11"/>
        <v>10.717181207199683</v>
      </c>
      <c r="AD35" s="17">
        <f t="shared" si="12"/>
        <v>144.68194629719571</v>
      </c>
      <c r="AE35" s="15">
        <v>49.667644098381949</v>
      </c>
      <c r="AF35" s="1">
        <f t="shared" si="13"/>
        <v>3.4767350868867362</v>
      </c>
      <c r="AG35" s="17">
        <f t="shared" si="14"/>
        <v>53.144379185268683</v>
      </c>
      <c r="AH35" s="15">
        <v>89.908834027387968</v>
      </c>
      <c r="AI35" s="15">
        <v>57.395929520090178</v>
      </c>
      <c r="AJ35" s="15">
        <v>53.144379185268683</v>
      </c>
      <c r="AK35" s="1">
        <f t="shared" si="15"/>
        <v>4.2515503348214949</v>
      </c>
      <c r="AL35" s="2">
        <f t="shared" si="16"/>
        <v>57.395929520090178</v>
      </c>
      <c r="AM35" s="1">
        <f t="shared" si="17"/>
        <v>4.5916743616072146</v>
      </c>
      <c r="AN35" s="2">
        <f t="shared" si="18"/>
        <v>61.987603881697396</v>
      </c>
      <c r="AO35" s="15">
        <v>61.987603881697396</v>
      </c>
      <c r="AP35" s="24">
        <f t="shared" si="19"/>
        <v>5.5788843493527658</v>
      </c>
      <c r="AQ35" s="24">
        <f t="shared" si="20"/>
        <v>67.566488231050158</v>
      </c>
      <c r="AR35" s="15">
        <v>67.566488231050158</v>
      </c>
      <c r="AS35" s="24">
        <f t="shared" si="21"/>
        <v>6.0809839407945141</v>
      </c>
      <c r="AT35" s="24">
        <f t="shared" si="22"/>
        <v>73.647472171844669</v>
      </c>
      <c r="AU35" s="15">
        <v>73.647472171844669</v>
      </c>
      <c r="AV35" s="24">
        <f t="shared" si="23"/>
        <v>6.6282724954660193</v>
      </c>
      <c r="AW35" s="24">
        <f t="shared" si="24"/>
        <v>80.27574466731069</v>
      </c>
      <c r="AX35" s="15">
        <v>80.27574466731069</v>
      </c>
      <c r="AY35" s="24">
        <f t="shared" si="25"/>
        <v>9.6330893600772818</v>
      </c>
      <c r="AZ35" s="24">
        <f t="shared" si="26"/>
        <v>89.908834027387968</v>
      </c>
      <c r="BA35" s="24">
        <f t="shared" si="27"/>
        <v>3.5963533610955185</v>
      </c>
      <c r="BB35" s="24">
        <f t="shared" si="28"/>
        <v>93.505187388483492</v>
      </c>
      <c r="BD35" s="25">
        <v>93.505187388483492</v>
      </c>
      <c r="BE35" s="1">
        <f t="shared" si="29"/>
        <v>4.6752593694241744</v>
      </c>
      <c r="BF35" s="2">
        <f t="shared" si="30"/>
        <v>98.18044675790766</v>
      </c>
      <c r="BG35" s="25">
        <v>98.18044675790766</v>
      </c>
      <c r="BH35" s="1">
        <f t="shared" si="31"/>
        <v>12.763458078527995</v>
      </c>
      <c r="BI35" s="2">
        <f t="shared" si="32"/>
        <v>110.94390483643565</v>
      </c>
      <c r="BJ35" s="25">
        <v>110.94390483643565</v>
      </c>
      <c r="BK35" s="24">
        <f t="shared" si="33"/>
        <v>5.5471952418217825</v>
      </c>
      <c r="BL35" s="24">
        <f t="shared" si="34"/>
        <v>116.49110007825743</v>
      </c>
      <c r="BN35" s="25">
        <v>116.49110007825743</v>
      </c>
      <c r="BO35" s="24">
        <f t="shared" si="35"/>
        <v>17.473665011738614</v>
      </c>
      <c r="BP35" s="24">
        <f t="shared" si="36"/>
        <v>133.96476508999604</v>
      </c>
    </row>
    <row r="36" spans="1:68" ht="16.5" customHeight="1" x14ac:dyDescent="0.3">
      <c r="A36" s="5"/>
      <c r="B36" s="131" t="s">
        <v>25</v>
      </c>
      <c r="C36" s="66">
        <v>8032</v>
      </c>
      <c r="D36" s="71" t="s">
        <v>23</v>
      </c>
      <c r="E36" s="71" t="s">
        <v>26</v>
      </c>
      <c r="F36" s="67" t="s">
        <v>103</v>
      </c>
      <c r="G36" s="68">
        <v>45</v>
      </c>
      <c r="H36" s="68">
        <v>60</v>
      </c>
      <c r="I36" s="68">
        <v>8</v>
      </c>
      <c r="J36" s="70" t="s">
        <v>14</v>
      </c>
      <c r="K36" s="132">
        <f t="shared" si="37"/>
        <v>4229.6398415945014</v>
      </c>
      <c r="L36" s="35">
        <v>133.96476508999604</v>
      </c>
      <c r="M36" s="33">
        <v>31.459494956577593</v>
      </c>
      <c r="N36" s="15">
        <v>22.525212</v>
      </c>
      <c r="O36" s="1">
        <f t="shared" si="1"/>
        <v>1.3515127200000001</v>
      </c>
      <c r="P36" s="2">
        <f t="shared" si="2"/>
        <v>23.876724719999999</v>
      </c>
      <c r="Q36" s="1">
        <f t="shared" si="3"/>
        <v>2.5167595965262075</v>
      </c>
      <c r="R36" s="17">
        <f t="shared" si="4"/>
        <v>33.9762545531038</v>
      </c>
      <c r="S36" s="15">
        <v>39.990051609003174</v>
      </c>
      <c r="T36" s="15">
        <v>33.9762545531038</v>
      </c>
      <c r="U36" s="1">
        <f t="shared" si="5"/>
        <v>3.3976254553103802</v>
      </c>
      <c r="V36" s="2">
        <f t="shared" si="6"/>
        <v>37.373880008414183</v>
      </c>
      <c r="W36" s="15">
        <v>37.373880008414183</v>
      </c>
      <c r="X36" s="1">
        <f t="shared" si="7"/>
        <v>2.6161716005889928</v>
      </c>
      <c r="Y36" s="2">
        <f t="shared" si="8"/>
        <v>39.990051609003174</v>
      </c>
      <c r="Z36" s="2">
        <f t="shared" si="9"/>
        <v>5.9985077413504762</v>
      </c>
      <c r="AA36" s="17">
        <f t="shared" si="10"/>
        <v>45.988559350353654</v>
      </c>
      <c r="AB36" s="2">
        <f t="shared" si="0"/>
        <v>133.96476508999604</v>
      </c>
      <c r="AC36" s="1">
        <f t="shared" si="11"/>
        <v>10.717181207199683</v>
      </c>
      <c r="AD36" s="17">
        <f t="shared" si="12"/>
        <v>144.68194629719571</v>
      </c>
      <c r="AE36" s="15">
        <v>49.667644098381949</v>
      </c>
      <c r="AF36" s="1">
        <f t="shared" si="13"/>
        <v>3.4767350868867362</v>
      </c>
      <c r="AG36" s="17">
        <f t="shared" si="14"/>
        <v>53.144379185268683</v>
      </c>
      <c r="AH36" s="15">
        <v>89.908834027387968</v>
      </c>
      <c r="AI36" s="15">
        <v>57.395929520090178</v>
      </c>
      <c r="AJ36" s="15">
        <v>53.144379185268683</v>
      </c>
      <c r="AK36" s="1">
        <f t="shared" si="15"/>
        <v>4.2515503348214949</v>
      </c>
      <c r="AL36" s="2">
        <f t="shared" si="16"/>
        <v>57.395929520090178</v>
      </c>
      <c r="AM36" s="1">
        <f t="shared" si="17"/>
        <v>4.5916743616072146</v>
      </c>
      <c r="AN36" s="2">
        <f t="shared" si="18"/>
        <v>61.987603881697396</v>
      </c>
      <c r="AO36" s="15">
        <v>61.987603881697396</v>
      </c>
      <c r="AP36" s="24">
        <f t="shared" si="19"/>
        <v>5.5788843493527658</v>
      </c>
      <c r="AQ36" s="24">
        <f t="shared" si="20"/>
        <v>67.566488231050158</v>
      </c>
      <c r="AR36" s="15">
        <v>67.566488231050158</v>
      </c>
      <c r="AS36" s="24">
        <f t="shared" si="21"/>
        <v>6.0809839407945141</v>
      </c>
      <c r="AT36" s="24">
        <f t="shared" si="22"/>
        <v>73.647472171844669</v>
      </c>
      <c r="AU36" s="15">
        <v>73.647472171844669</v>
      </c>
      <c r="AV36" s="24">
        <f t="shared" si="23"/>
        <v>6.6282724954660193</v>
      </c>
      <c r="AW36" s="24">
        <f t="shared" si="24"/>
        <v>80.27574466731069</v>
      </c>
      <c r="AX36" s="15">
        <v>80.27574466731069</v>
      </c>
      <c r="AY36" s="24">
        <f t="shared" si="25"/>
        <v>9.6330893600772818</v>
      </c>
      <c r="AZ36" s="24">
        <f t="shared" si="26"/>
        <v>89.908834027387968</v>
      </c>
      <c r="BA36" s="24">
        <f t="shared" si="27"/>
        <v>3.5963533610955185</v>
      </c>
      <c r="BB36" s="24">
        <f t="shared" si="28"/>
        <v>93.505187388483492</v>
      </c>
      <c r="BD36" s="25">
        <v>93.505187388483492</v>
      </c>
      <c r="BE36" s="1">
        <f t="shared" si="29"/>
        <v>4.6752593694241744</v>
      </c>
      <c r="BF36" s="2">
        <f t="shared" si="30"/>
        <v>98.18044675790766</v>
      </c>
      <c r="BG36" s="25">
        <v>98.18044675790766</v>
      </c>
      <c r="BH36" s="1">
        <f t="shared" si="31"/>
        <v>12.763458078527995</v>
      </c>
      <c r="BI36" s="2">
        <f t="shared" si="32"/>
        <v>110.94390483643565</v>
      </c>
      <c r="BJ36" s="25">
        <v>110.94390483643565</v>
      </c>
      <c r="BK36" s="24">
        <f t="shared" si="33"/>
        <v>5.5471952418217825</v>
      </c>
      <c r="BL36" s="24">
        <f t="shared" si="34"/>
        <v>116.49110007825743</v>
      </c>
      <c r="BN36" s="25">
        <v>116.49110007825743</v>
      </c>
      <c r="BO36" s="24">
        <f t="shared" si="35"/>
        <v>17.473665011738614</v>
      </c>
      <c r="BP36" s="24">
        <f t="shared" si="36"/>
        <v>133.96476508999604</v>
      </c>
    </row>
    <row r="37" spans="1:68" ht="16.5" customHeight="1" x14ac:dyDescent="0.3">
      <c r="A37" s="5"/>
      <c r="B37" s="131" t="s">
        <v>25</v>
      </c>
      <c r="C37" s="66">
        <v>8032</v>
      </c>
      <c r="D37" s="67" t="s">
        <v>81</v>
      </c>
      <c r="E37" s="67" t="s">
        <v>26</v>
      </c>
      <c r="F37" s="67" t="s">
        <v>234</v>
      </c>
      <c r="G37" s="68">
        <v>45</v>
      </c>
      <c r="H37" s="68">
        <v>60</v>
      </c>
      <c r="I37" s="68">
        <v>8</v>
      </c>
      <c r="J37" s="70" t="s">
        <v>14</v>
      </c>
      <c r="K37" s="132">
        <f t="shared" si="37"/>
        <v>4229.6398415945014</v>
      </c>
      <c r="L37" s="35">
        <v>133.96476508999604</v>
      </c>
      <c r="M37" s="33">
        <v>31.459494956577593</v>
      </c>
      <c r="N37" s="15">
        <v>22.525212</v>
      </c>
      <c r="O37" s="1">
        <f t="shared" si="1"/>
        <v>1.3515127200000001</v>
      </c>
      <c r="P37" s="2">
        <f t="shared" si="2"/>
        <v>23.876724719999999</v>
      </c>
      <c r="Q37" s="1">
        <f t="shared" si="3"/>
        <v>2.5167595965262075</v>
      </c>
      <c r="R37" s="17">
        <f t="shared" si="4"/>
        <v>33.9762545531038</v>
      </c>
      <c r="S37" s="15">
        <v>39.990051609003174</v>
      </c>
      <c r="T37" s="15">
        <v>33.9762545531038</v>
      </c>
      <c r="U37" s="1">
        <f t="shared" si="5"/>
        <v>3.3976254553103802</v>
      </c>
      <c r="V37" s="2">
        <f t="shared" si="6"/>
        <v>37.373880008414183</v>
      </c>
      <c r="W37" s="15">
        <v>37.373880008414183</v>
      </c>
      <c r="X37" s="1">
        <f t="shared" si="7"/>
        <v>2.6161716005889928</v>
      </c>
      <c r="Y37" s="2">
        <f t="shared" si="8"/>
        <v>39.990051609003174</v>
      </c>
      <c r="Z37" s="2">
        <f t="shared" si="9"/>
        <v>5.9985077413504762</v>
      </c>
      <c r="AA37" s="17">
        <f t="shared" si="10"/>
        <v>45.988559350353654</v>
      </c>
      <c r="AB37" s="2">
        <f t="shared" si="0"/>
        <v>133.96476508999604</v>
      </c>
      <c r="AC37" s="1">
        <f t="shared" si="11"/>
        <v>10.717181207199683</v>
      </c>
      <c r="AD37" s="17">
        <f t="shared" si="12"/>
        <v>144.68194629719571</v>
      </c>
      <c r="AE37" s="15">
        <v>49.667644098381949</v>
      </c>
      <c r="AF37" s="1">
        <f t="shared" si="13"/>
        <v>3.4767350868867362</v>
      </c>
      <c r="AG37" s="17">
        <f t="shared" si="14"/>
        <v>53.144379185268683</v>
      </c>
      <c r="AH37" s="15">
        <v>89.908834027387968</v>
      </c>
      <c r="AI37" s="15">
        <v>57.395929520090178</v>
      </c>
      <c r="AJ37" s="15">
        <v>53.144379185268683</v>
      </c>
      <c r="AK37" s="1">
        <f t="shared" si="15"/>
        <v>4.2515503348214949</v>
      </c>
      <c r="AL37" s="2">
        <f t="shared" si="16"/>
        <v>57.395929520090178</v>
      </c>
      <c r="AM37" s="1">
        <f t="shared" si="17"/>
        <v>4.5916743616072146</v>
      </c>
      <c r="AN37" s="2">
        <f t="shared" si="18"/>
        <v>61.987603881697396</v>
      </c>
      <c r="AO37" s="15">
        <v>61.987603881697396</v>
      </c>
      <c r="AP37" s="24">
        <f t="shared" si="19"/>
        <v>5.5788843493527658</v>
      </c>
      <c r="AQ37" s="24">
        <f t="shared" si="20"/>
        <v>67.566488231050158</v>
      </c>
      <c r="AR37" s="15">
        <v>67.566488231050158</v>
      </c>
      <c r="AS37" s="24">
        <f t="shared" si="21"/>
        <v>6.0809839407945141</v>
      </c>
      <c r="AT37" s="24">
        <f t="shared" si="22"/>
        <v>73.647472171844669</v>
      </c>
      <c r="AU37" s="15">
        <v>73.647472171844669</v>
      </c>
      <c r="AV37" s="24">
        <f t="shared" si="23"/>
        <v>6.6282724954660193</v>
      </c>
      <c r="AW37" s="24">
        <f t="shared" si="24"/>
        <v>80.27574466731069</v>
      </c>
      <c r="AX37" s="15">
        <v>80.27574466731069</v>
      </c>
      <c r="AY37" s="24">
        <f t="shared" si="25"/>
        <v>9.6330893600772818</v>
      </c>
      <c r="AZ37" s="24">
        <f t="shared" si="26"/>
        <v>89.908834027387968</v>
      </c>
      <c r="BA37" s="24">
        <f t="shared" si="27"/>
        <v>3.5963533610955185</v>
      </c>
      <c r="BB37" s="24">
        <f t="shared" si="28"/>
        <v>93.505187388483492</v>
      </c>
      <c r="BD37" s="25">
        <v>93.505187388483492</v>
      </c>
      <c r="BE37" s="1">
        <f t="shared" si="29"/>
        <v>4.6752593694241744</v>
      </c>
      <c r="BF37" s="2">
        <f t="shared" si="30"/>
        <v>98.18044675790766</v>
      </c>
      <c r="BG37" s="25">
        <v>98.18044675790766</v>
      </c>
      <c r="BH37" s="1">
        <f t="shared" si="31"/>
        <v>12.763458078527995</v>
      </c>
      <c r="BI37" s="2">
        <f t="shared" si="32"/>
        <v>110.94390483643565</v>
      </c>
      <c r="BJ37" s="25">
        <v>110.94390483643565</v>
      </c>
      <c r="BK37" s="24">
        <f t="shared" si="33"/>
        <v>5.5471952418217825</v>
      </c>
      <c r="BL37" s="24">
        <f t="shared" si="34"/>
        <v>116.49110007825743</v>
      </c>
      <c r="BN37" s="25">
        <v>116.49110007825743</v>
      </c>
      <c r="BO37" s="24">
        <f t="shared" si="35"/>
        <v>17.473665011738614</v>
      </c>
      <c r="BP37" s="24">
        <f t="shared" si="36"/>
        <v>133.96476508999604</v>
      </c>
    </row>
    <row r="38" spans="1:68" ht="16.5" customHeight="1" x14ac:dyDescent="0.3">
      <c r="A38" s="5"/>
      <c r="B38" s="131" t="s">
        <v>346</v>
      </c>
      <c r="C38" s="66">
        <v>6121</v>
      </c>
      <c r="D38" s="67" t="s">
        <v>55</v>
      </c>
      <c r="E38" s="67" t="s">
        <v>57</v>
      </c>
      <c r="F38" s="67" t="s">
        <v>166</v>
      </c>
      <c r="G38" s="68">
        <v>30</v>
      </c>
      <c r="H38" s="68">
        <v>52</v>
      </c>
      <c r="I38" s="68">
        <v>7</v>
      </c>
      <c r="J38" s="70" t="s">
        <v>14</v>
      </c>
      <c r="K38" s="132">
        <f t="shared" si="37"/>
        <v>4413.2133027140017</v>
      </c>
      <c r="L38" s="35">
        <v>139.77906051860174</v>
      </c>
      <c r="M38" s="33">
        <v>32.824889786997311</v>
      </c>
      <c r="N38" s="15">
        <v>23.502843969660006</v>
      </c>
      <c r="O38" s="1">
        <f t="shared" si="1"/>
        <v>1.4101706381796004</v>
      </c>
      <c r="P38" s="2">
        <f t="shared" si="2"/>
        <v>24.913014607839607</v>
      </c>
      <c r="Q38" s="1">
        <f t="shared" si="3"/>
        <v>2.6259911829597851</v>
      </c>
      <c r="R38" s="17">
        <f t="shared" si="4"/>
        <v>35.450880969957097</v>
      </c>
      <c r="S38" s="15">
        <v>41.725686901639506</v>
      </c>
      <c r="T38" s="15">
        <v>35.450880969957097</v>
      </c>
      <c r="U38" s="1">
        <f t="shared" si="5"/>
        <v>3.5450880969957099</v>
      </c>
      <c r="V38" s="2">
        <f t="shared" si="6"/>
        <v>38.99596906695281</v>
      </c>
      <c r="W38" s="15">
        <v>38.99596906695281</v>
      </c>
      <c r="X38" s="1">
        <f t="shared" si="7"/>
        <v>2.729717834686697</v>
      </c>
      <c r="Y38" s="2">
        <f t="shared" si="8"/>
        <v>41.725686901639506</v>
      </c>
      <c r="Z38" s="2">
        <f t="shared" si="9"/>
        <v>6.2588530352459264</v>
      </c>
      <c r="AA38" s="17">
        <f t="shared" si="10"/>
        <v>47.984539936885433</v>
      </c>
      <c r="AB38" s="2">
        <f t="shared" si="0"/>
        <v>139.77906051860174</v>
      </c>
      <c r="AC38" s="1">
        <f t="shared" si="11"/>
        <v>11.182324841488139</v>
      </c>
      <c r="AD38" s="17">
        <f t="shared" si="12"/>
        <v>150.96138536008988</v>
      </c>
      <c r="AE38" s="15">
        <v>51.823303131836269</v>
      </c>
      <c r="AF38" s="1">
        <f t="shared" si="13"/>
        <v>3.6276312192285394</v>
      </c>
      <c r="AG38" s="17">
        <f t="shared" si="14"/>
        <v>55.450934351064809</v>
      </c>
      <c r="AH38" s="15">
        <v>93.811028177659693</v>
      </c>
      <c r="AI38" s="15">
        <v>59.887009099149992</v>
      </c>
      <c r="AJ38" s="15">
        <v>55.450934351064809</v>
      </c>
      <c r="AK38" s="1">
        <f t="shared" si="15"/>
        <v>4.4360747480851845</v>
      </c>
      <c r="AL38" s="2">
        <f t="shared" si="16"/>
        <v>59.887009099149992</v>
      </c>
      <c r="AM38" s="1">
        <f t="shared" si="17"/>
        <v>4.7909607279319992</v>
      </c>
      <c r="AN38" s="2">
        <f t="shared" si="18"/>
        <v>64.677969827081995</v>
      </c>
      <c r="AO38" s="15">
        <v>64.677969827081995</v>
      </c>
      <c r="AP38" s="24">
        <f t="shared" si="19"/>
        <v>5.8210172844373798</v>
      </c>
      <c r="AQ38" s="24">
        <f t="shared" si="20"/>
        <v>70.498987111519369</v>
      </c>
      <c r="AR38" s="15">
        <v>70.498987111519369</v>
      </c>
      <c r="AS38" s="24">
        <f t="shared" si="21"/>
        <v>6.3449088400367435</v>
      </c>
      <c r="AT38" s="24">
        <f t="shared" si="22"/>
        <v>76.843895951556107</v>
      </c>
      <c r="AU38" s="15">
        <v>76.843895951556107</v>
      </c>
      <c r="AV38" s="24">
        <f t="shared" si="23"/>
        <v>6.9159506356400495</v>
      </c>
      <c r="AW38" s="24">
        <f t="shared" si="24"/>
        <v>83.759846587196151</v>
      </c>
      <c r="AX38" s="15">
        <v>83.759846587196151</v>
      </c>
      <c r="AY38" s="24">
        <f t="shared" si="25"/>
        <v>10.051181590463539</v>
      </c>
      <c r="AZ38" s="24">
        <f t="shared" si="26"/>
        <v>93.811028177659693</v>
      </c>
      <c r="BA38" s="24">
        <f t="shared" si="27"/>
        <v>3.7524411271063878</v>
      </c>
      <c r="BB38" s="24">
        <f t="shared" si="28"/>
        <v>97.563469304766087</v>
      </c>
      <c r="BD38" s="25">
        <v>97.563469304766087</v>
      </c>
      <c r="BE38" s="1">
        <f t="shared" si="29"/>
        <v>4.8781734652383051</v>
      </c>
      <c r="BF38" s="2">
        <f t="shared" si="30"/>
        <v>102.44164277000439</v>
      </c>
      <c r="BG38" s="25">
        <v>102.44164277000439</v>
      </c>
      <c r="BH38" s="1">
        <f t="shared" si="31"/>
        <v>13.317413560100569</v>
      </c>
      <c r="BI38" s="2">
        <f t="shared" si="32"/>
        <v>115.75905633010495</v>
      </c>
      <c r="BJ38" s="25">
        <v>115.75905633010495</v>
      </c>
      <c r="BK38" s="24">
        <f t="shared" si="33"/>
        <v>5.7879528165052472</v>
      </c>
      <c r="BL38" s="24">
        <f t="shared" si="34"/>
        <v>121.54700914661021</v>
      </c>
      <c r="BN38" s="25">
        <v>121.54700914661021</v>
      </c>
      <c r="BO38" s="24">
        <f t="shared" si="35"/>
        <v>18.232051371991531</v>
      </c>
      <c r="BP38" s="24">
        <f t="shared" si="36"/>
        <v>139.77906051860174</v>
      </c>
    </row>
    <row r="39" spans="1:68" ht="16.5" customHeight="1" x14ac:dyDescent="0.3">
      <c r="A39" s="5"/>
      <c r="B39" s="131" t="s">
        <v>351</v>
      </c>
      <c r="C39" s="66">
        <v>6487</v>
      </c>
      <c r="D39" s="67" t="s">
        <v>55</v>
      </c>
      <c r="E39" s="67" t="s">
        <v>24</v>
      </c>
      <c r="F39" s="67" t="s">
        <v>155</v>
      </c>
      <c r="G39" s="68">
        <v>64</v>
      </c>
      <c r="H39" s="68">
        <v>80</v>
      </c>
      <c r="I39" s="68">
        <v>7.5</v>
      </c>
      <c r="J39" s="70" t="s">
        <v>15</v>
      </c>
      <c r="K39" s="132">
        <f t="shared" si="37"/>
        <v>9198.2953050587421</v>
      </c>
      <c r="L39" s="35">
        <v>291.33626406026849</v>
      </c>
      <c r="M39" s="33">
        <v>68.415689183010414</v>
      </c>
      <c r="N39" s="15">
        <v>48.986097999999998</v>
      </c>
      <c r="O39" s="1">
        <f t="shared" si="1"/>
        <v>2.93916588</v>
      </c>
      <c r="P39" s="2">
        <f t="shared" si="2"/>
        <v>51.925263879999996</v>
      </c>
      <c r="Q39" s="1">
        <f t="shared" si="3"/>
        <v>5.4732551346408336</v>
      </c>
      <c r="R39" s="17">
        <f t="shared" si="4"/>
        <v>73.888944317651251</v>
      </c>
      <c r="S39" s="15">
        <v>86.967287461875515</v>
      </c>
      <c r="T39" s="15">
        <v>73.888944317651251</v>
      </c>
      <c r="U39" s="1">
        <f t="shared" si="5"/>
        <v>7.3888944317651255</v>
      </c>
      <c r="V39" s="2">
        <f t="shared" si="6"/>
        <v>81.277838749416375</v>
      </c>
      <c r="W39" s="15">
        <v>81.277838749416375</v>
      </c>
      <c r="X39" s="1">
        <f t="shared" si="7"/>
        <v>5.6894487124591464</v>
      </c>
      <c r="Y39" s="2">
        <f t="shared" si="8"/>
        <v>86.967287461875515</v>
      </c>
      <c r="Z39" s="2">
        <f t="shared" si="9"/>
        <v>13.045093119281328</v>
      </c>
      <c r="AA39" s="17">
        <f t="shared" si="10"/>
        <v>100.01238058115685</v>
      </c>
      <c r="AB39" s="2">
        <f t="shared" si="0"/>
        <v>291.33626406026849</v>
      </c>
      <c r="AC39" s="1">
        <f t="shared" si="11"/>
        <v>23.306901124821479</v>
      </c>
      <c r="AD39" s="17">
        <f t="shared" si="12"/>
        <v>314.64316518508997</v>
      </c>
      <c r="AE39" s="15">
        <v>108.0133710276494</v>
      </c>
      <c r="AF39" s="1">
        <f t="shared" si="13"/>
        <v>7.560935971935459</v>
      </c>
      <c r="AG39" s="17">
        <f t="shared" si="14"/>
        <v>115.57430699958486</v>
      </c>
      <c r="AH39" s="15">
        <v>195.52681478564392</v>
      </c>
      <c r="AI39" s="15">
        <v>124.82025155955165</v>
      </c>
      <c r="AJ39" s="15">
        <v>115.57430699958486</v>
      </c>
      <c r="AK39" s="1">
        <f t="shared" si="15"/>
        <v>9.2459445599667891</v>
      </c>
      <c r="AL39" s="2">
        <f t="shared" si="16"/>
        <v>124.82025155955165</v>
      </c>
      <c r="AM39" s="1">
        <f t="shared" si="17"/>
        <v>9.9856201247641323</v>
      </c>
      <c r="AN39" s="2">
        <f t="shared" si="18"/>
        <v>134.80587168431578</v>
      </c>
      <c r="AO39" s="15">
        <v>134.80587168431578</v>
      </c>
      <c r="AP39" s="24">
        <f t="shared" si="19"/>
        <v>12.132528451588419</v>
      </c>
      <c r="AQ39" s="24">
        <f t="shared" si="20"/>
        <v>146.9384001359042</v>
      </c>
      <c r="AR39" s="15">
        <v>146.9384001359042</v>
      </c>
      <c r="AS39" s="24">
        <f t="shared" si="21"/>
        <v>13.224456012231379</v>
      </c>
      <c r="AT39" s="24">
        <f t="shared" si="22"/>
        <v>160.16285614813557</v>
      </c>
      <c r="AU39" s="15">
        <v>160.16285614813557</v>
      </c>
      <c r="AV39" s="24">
        <f t="shared" si="23"/>
        <v>14.414657053332201</v>
      </c>
      <c r="AW39" s="24">
        <f t="shared" si="24"/>
        <v>174.57751320146778</v>
      </c>
      <c r="AX39" s="15">
        <v>174.57751320146778</v>
      </c>
      <c r="AY39" s="24">
        <f t="shared" si="25"/>
        <v>20.949301584176133</v>
      </c>
      <c r="AZ39" s="24">
        <f t="shared" si="26"/>
        <v>195.52681478564392</v>
      </c>
      <c r="BA39" s="24">
        <f t="shared" si="27"/>
        <v>7.8210725914257573</v>
      </c>
      <c r="BB39" s="24">
        <f t="shared" si="28"/>
        <v>203.34788737706967</v>
      </c>
      <c r="BD39" s="25">
        <v>203.34788737706967</v>
      </c>
      <c r="BE39" s="1">
        <f t="shared" si="29"/>
        <v>10.167394368853484</v>
      </c>
      <c r="BF39" s="2">
        <f t="shared" si="30"/>
        <v>213.51528174592315</v>
      </c>
      <c r="BG39" s="25">
        <v>213.51528174592315</v>
      </c>
      <c r="BH39" s="1">
        <f t="shared" si="31"/>
        <v>27.756986626970011</v>
      </c>
      <c r="BI39" s="2">
        <f t="shared" si="32"/>
        <v>241.27226837289317</v>
      </c>
      <c r="BJ39" s="25">
        <v>241.27226837289317</v>
      </c>
      <c r="BK39" s="24">
        <f t="shared" si="33"/>
        <v>12.063613418644659</v>
      </c>
      <c r="BL39" s="24">
        <f t="shared" si="34"/>
        <v>253.33588179153782</v>
      </c>
      <c r="BN39" s="25">
        <v>253.33588179153782</v>
      </c>
      <c r="BO39" s="24">
        <f t="shared" si="35"/>
        <v>38.000382268730675</v>
      </c>
      <c r="BP39" s="24">
        <f t="shared" si="36"/>
        <v>291.33626406026849</v>
      </c>
    </row>
    <row r="40" spans="1:68" ht="16.5" customHeight="1" x14ac:dyDescent="0.3">
      <c r="A40" s="5"/>
      <c r="B40" s="131" t="s">
        <v>326</v>
      </c>
      <c r="C40" s="66">
        <v>6123</v>
      </c>
      <c r="D40" s="71" t="s">
        <v>23</v>
      </c>
      <c r="E40" s="71" t="s">
        <v>26</v>
      </c>
      <c r="F40" s="67" t="s">
        <v>106</v>
      </c>
      <c r="G40" s="68">
        <v>40</v>
      </c>
      <c r="H40" s="68">
        <v>56</v>
      </c>
      <c r="I40" s="68">
        <v>6.5</v>
      </c>
      <c r="J40" s="70" t="s">
        <v>14</v>
      </c>
      <c r="K40" s="132">
        <f t="shared" si="37"/>
        <v>4593.0071024684985</v>
      </c>
      <c r="L40" s="35">
        <v>145.47364328470056</v>
      </c>
      <c r="M40" s="33">
        <v>34.162172002134618</v>
      </c>
      <c r="N40" s="15">
        <v>24.460347115892159</v>
      </c>
      <c r="O40" s="1">
        <f t="shared" si="1"/>
        <v>1.4676208269535296</v>
      </c>
      <c r="P40" s="2">
        <f t="shared" si="2"/>
        <v>25.927967942845687</v>
      </c>
      <c r="Q40" s="1">
        <f t="shared" si="3"/>
        <v>2.7329737601707693</v>
      </c>
      <c r="R40" s="17">
        <f t="shared" si="4"/>
        <v>36.89514576230539</v>
      </c>
      <c r="S40" s="15">
        <v>43.425586562233441</v>
      </c>
      <c r="T40" s="15">
        <v>36.89514576230539</v>
      </c>
      <c r="U40" s="1">
        <f t="shared" si="5"/>
        <v>3.6895145762305392</v>
      </c>
      <c r="V40" s="2">
        <f t="shared" si="6"/>
        <v>40.584660338535926</v>
      </c>
      <c r="W40" s="15">
        <v>40.584660338535926</v>
      </c>
      <c r="X40" s="1">
        <f t="shared" si="7"/>
        <v>2.8409262236975148</v>
      </c>
      <c r="Y40" s="2">
        <f t="shared" si="8"/>
        <v>43.425586562233441</v>
      </c>
      <c r="Z40" s="2">
        <f t="shared" si="9"/>
        <v>6.5138379843350167</v>
      </c>
      <c r="AA40" s="17">
        <f t="shared" si="10"/>
        <v>49.939424546568461</v>
      </c>
      <c r="AB40" s="2">
        <f t="shared" si="0"/>
        <v>145.47364328470056</v>
      </c>
      <c r="AC40" s="1">
        <f t="shared" si="11"/>
        <v>11.637891462776045</v>
      </c>
      <c r="AD40" s="17">
        <f t="shared" si="12"/>
        <v>157.11153474747661</v>
      </c>
      <c r="AE40" s="15">
        <v>53.934578510293939</v>
      </c>
      <c r="AF40" s="1">
        <f t="shared" si="13"/>
        <v>3.7754204957205757</v>
      </c>
      <c r="AG40" s="17">
        <f t="shared" si="14"/>
        <v>57.709999006014513</v>
      </c>
      <c r="AH40" s="15">
        <v>97.632878620411944</v>
      </c>
      <c r="AI40" s="15">
        <v>62.326798926495677</v>
      </c>
      <c r="AJ40" s="15">
        <v>57.709999006014513</v>
      </c>
      <c r="AK40" s="1">
        <f t="shared" si="15"/>
        <v>4.6167999204811609</v>
      </c>
      <c r="AL40" s="2">
        <f t="shared" si="16"/>
        <v>62.326798926495677</v>
      </c>
      <c r="AM40" s="1">
        <f t="shared" si="17"/>
        <v>4.986143914119654</v>
      </c>
      <c r="AN40" s="2">
        <f t="shared" si="18"/>
        <v>67.312942840615335</v>
      </c>
      <c r="AO40" s="15">
        <v>67.312942840615335</v>
      </c>
      <c r="AP40" s="24">
        <f t="shared" si="19"/>
        <v>6.05816485565538</v>
      </c>
      <c r="AQ40" s="24">
        <f t="shared" si="20"/>
        <v>73.371107696270712</v>
      </c>
      <c r="AR40" s="15">
        <v>73.371107696270712</v>
      </c>
      <c r="AS40" s="24">
        <f t="shared" si="21"/>
        <v>6.6033996926643637</v>
      </c>
      <c r="AT40" s="24">
        <f t="shared" si="22"/>
        <v>79.974507388935081</v>
      </c>
      <c r="AU40" s="15">
        <v>79.974507388935081</v>
      </c>
      <c r="AV40" s="24">
        <f t="shared" si="23"/>
        <v>7.1977056650041575</v>
      </c>
      <c r="AW40" s="24">
        <f t="shared" si="24"/>
        <v>87.172213053939231</v>
      </c>
      <c r="AX40" s="15">
        <v>87.172213053939231</v>
      </c>
      <c r="AY40" s="24">
        <f t="shared" si="25"/>
        <v>10.460665566472708</v>
      </c>
      <c r="AZ40" s="24">
        <f t="shared" si="26"/>
        <v>97.632878620411944</v>
      </c>
      <c r="BA40" s="24">
        <f t="shared" si="27"/>
        <v>3.9053151448164778</v>
      </c>
      <c r="BB40" s="24">
        <f t="shared" si="28"/>
        <v>101.53819376522843</v>
      </c>
      <c r="BD40" s="25">
        <v>101.53819376522843</v>
      </c>
      <c r="BE40" s="1">
        <f t="shared" si="29"/>
        <v>5.0769096882614217</v>
      </c>
      <c r="BF40" s="2">
        <f t="shared" si="30"/>
        <v>106.61510345348985</v>
      </c>
      <c r="BG40" s="25">
        <v>106.61510345348985</v>
      </c>
      <c r="BH40" s="1">
        <f t="shared" si="31"/>
        <v>13.859963448953682</v>
      </c>
      <c r="BI40" s="2">
        <f t="shared" si="32"/>
        <v>120.47506690244353</v>
      </c>
      <c r="BJ40" s="25">
        <v>120.47506690244353</v>
      </c>
      <c r="BK40" s="24">
        <f t="shared" si="33"/>
        <v>6.0237533451221772</v>
      </c>
      <c r="BL40" s="24">
        <f t="shared" si="34"/>
        <v>126.4988202475657</v>
      </c>
      <c r="BN40" s="25">
        <v>126.4988202475657</v>
      </c>
      <c r="BO40" s="24">
        <f t="shared" si="35"/>
        <v>18.974823037134858</v>
      </c>
      <c r="BP40" s="24">
        <f t="shared" si="36"/>
        <v>145.47364328470056</v>
      </c>
    </row>
    <row r="41" spans="1:68" ht="16.5" customHeight="1" x14ac:dyDescent="0.3">
      <c r="A41" s="5"/>
      <c r="B41" s="131" t="s">
        <v>326</v>
      </c>
      <c r="C41" s="66">
        <v>6123</v>
      </c>
      <c r="D41" s="67" t="s">
        <v>55</v>
      </c>
      <c r="E41" s="67" t="s">
        <v>26</v>
      </c>
      <c r="F41" s="67" t="s">
        <v>161</v>
      </c>
      <c r="G41" s="68">
        <v>40</v>
      </c>
      <c r="H41" s="68">
        <v>56</v>
      </c>
      <c r="I41" s="68">
        <v>6.5</v>
      </c>
      <c r="J41" s="70" t="s">
        <v>14</v>
      </c>
      <c r="K41" s="132">
        <f t="shared" si="37"/>
        <v>4594.6170608217044</v>
      </c>
      <c r="L41" s="35">
        <v>145.52463526053521</v>
      </c>
      <c r="M41" s="33">
        <v>34.174146656854603</v>
      </c>
      <c r="N41" s="15">
        <v>24.468921049980004</v>
      </c>
      <c r="O41" s="1">
        <f t="shared" si="1"/>
        <v>1.4681352629988003</v>
      </c>
      <c r="P41" s="2">
        <f t="shared" si="2"/>
        <v>25.937056312978804</v>
      </c>
      <c r="Q41" s="1">
        <f t="shared" si="3"/>
        <v>2.7339317325483683</v>
      </c>
      <c r="R41" s="17">
        <f t="shared" si="4"/>
        <v>36.908078389402974</v>
      </c>
      <c r="S41" s="15">
        <v>43.440808264327295</v>
      </c>
      <c r="T41" s="15">
        <v>36.908078389402974</v>
      </c>
      <c r="U41" s="1">
        <f t="shared" si="5"/>
        <v>3.6908078389402976</v>
      </c>
      <c r="V41" s="2">
        <f t="shared" si="6"/>
        <v>40.598886228343268</v>
      </c>
      <c r="W41" s="15">
        <v>40.598886228343268</v>
      </c>
      <c r="X41" s="1">
        <f t="shared" si="7"/>
        <v>2.8419220359840285</v>
      </c>
      <c r="Y41" s="2">
        <f t="shared" si="8"/>
        <v>43.440808264327295</v>
      </c>
      <c r="Z41" s="2">
        <f t="shared" si="9"/>
        <v>6.5161212396490944</v>
      </c>
      <c r="AA41" s="17">
        <f t="shared" si="10"/>
        <v>49.95692950397639</v>
      </c>
      <c r="AB41" s="2">
        <f t="shared" si="0"/>
        <v>145.52463526053521</v>
      </c>
      <c r="AC41" s="1">
        <f t="shared" si="11"/>
        <v>11.641970820842817</v>
      </c>
      <c r="AD41" s="17">
        <f t="shared" si="12"/>
        <v>157.16660608137803</v>
      </c>
      <c r="AE41" s="15">
        <v>53.953483864294498</v>
      </c>
      <c r="AF41" s="1">
        <f t="shared" si="13"/>
        <v>3.7767438705006144</v>
      </c>
      <c r="AG41" s="17">
        <f t="shared" si="14"/>
        <v>57.730227734795115</v>
      </c>
      <c r="AH41" s="15">
        <v>97.667101269098453</v>
      </c>
      <c r="AI41" s="15">
        <v>62.348645953578725</v>
      </c>
      <c r="AJ41" s="15">
        <v>57.730227734795115</v>
      </c>
      <c r="AK41" s="1">
        <f t="shared" si="15"/>
        <v>4.6184182187836091</v>
      </c>
      <c r="AL41" s="2">
        <f t="shared" si="16"/>
        <v>62.348645953578725</v>
      </c>
      <c r="AM41" s="1">
        <f t="shared" si="17"/>
        <v>4.9878916762862984</v>
      </c>
      <c r="AN41" s="2">
        <f t="shared" si="18"/>
        <v>67.33653762986502</v>
      </c>
      <c r="AO41" s="15">
        <v>67.33653762986502</v>
      </c>
      <c r="AP41" s="24">
        <f t="shared" si="19"/>
        <v>6.0602883866878523</v>
      </c>
      <c r="AQ41" s="24">
        <f t="shared" si="20"/>
        <v>73.396826016552879</v>
      </c>
      <c r="AR41" s="15">
        <v>73.396826016552879</v>
      </c>
      <c r="AS41" s="24">
        <f t="shared" si="21"/>
        <v>6.605714341489759</v>
      </c>
      <c r="AT41" s="24">
        <f t="shared" si="22"/>
        <v>80.002540358042637</v>
      </c>
      <c r="AU41" s="15">
        <v>80.002540358042637</v>
      </c>
      <c r="AV41" s="24">
        <f t="shared" si="23"/>
        <v>7.2002286322238378</v>
      </c>
      <c r="AW41" s="24">
        <f t="shared" si="24"/>
        <v>87.202768990266478</v>
      </c>
      <c r="AX41" s="15">
        <v>87.202768990266478</v>
      </c>
      <c r="AY41" s="24">
        <f t="shared" si="25"/>
        <v>10.464332278831977</v>
      </c>
      <c r="AZ41" s="24">
        <f t="shared" si="26"/>
        <v>97.667101269098453</v>
      </c>
      <c r="BA41" s="24">
        <f t="shared" si="27"/>
        <v>3.9066840507639382</v>
      </c>
      <c r="BB41" s="24">
        <f t="shared" si="28"/>
        <v>101.5737853198624</v>
      </c>
      <c r="BD41" s="25">
        <v>101.5737853198624</v>
      </c>
      <c r="BE41" s="1">
        <f t="shared" si="29"/>
        <v>5.0786892659931198</v>
      </c>
      <c r="BF41" s="2">
        <f t="shared" si="30"/>
        <v>106.65247458585551</v>
      </c>
      <c r="BG41" s="25">
        <v>106.65247458585551</v>
      </c>
      <c r="BH41" s="1">
        <f t="shared" si="31"/>
        <v>13.864821696161217</v>
      </c>
      <c r="BI41" s="2">
        <f t="shared" si="32"/>
        <v>120.51729628201673</v>
      </c>
      <c r="BJ41" s="25">
        <v>120.51729628201673</v>
      </c>
      <c r="BK41" s="24">
        <f t="shared" si="33"/>
        <v>6.0258648141008369</v>
      </c>
      <c r="BL41" s="24">
        <f t="shared" si="34"/>
        <v>126.54316109611757</v>
      </c>
      <c r="BN41" s="25">
        <v>126.54316109611757</v>
      </c>
      <c r="BO41" s="24">
        <f t="shared" si="35"/>
        <v>18.981474164417634</v>
      </c>
      <c r="BP41" s="24">
        <f t="shared" si="36"/>
        <v>145.52463526053521</v>
      </c>
    </row>
    <row r="42" spans="1:68" ht="16.5" customHeight="1" x14ac:dyDescent="0.3">
      <c r="A42" s="5"/>
      <c r="B42" s="131" t="s">
        <v>326</v>
      </c>
      <c r="C42" s="66">
        <v>6123</v>
      </c>
      <c r="D42" s="67" t="s">
        <v>74</v>
      </c>
      <c r="E42" s="67" t="s">
        <v>26</v>
      </c>
      <c r="F42" s="67" t="s">
        <v>106</v>
      </c>
      <c r="G42" s="68">
        <v>40</v>
      </c>
      <c r="H42" s="68">
        <v>56</v>
      </c>
      <c r="I42" s="68">
        <v>7</v>
      </c>
      <c r="J42" s="70" t="s">
        <v>14</v>
      </c>
      <c r="K42" s="132">
        <f t="shared" si="37"/>
        <v>4593.5309058200355</v>
      </c>
      <c r="L42" s="35">
        <v>145.49023363176792</v>
      </c>
      <c r="M42" s="33">
        <v>34.166067981346352</v>
      </c>
      <c r="N42" s="15">
        <v>24.463136663461594</v>
      </c>
      <c r="O42" s="1">
        <f t="shared" si="1"/>
        <v>1.4677881998076956</v>
      </c>
      <c r="P42" s="2">
        <f t="shared" si="2"/>
        <v>25.93092486326929</v>
      </c>
      <c r="Q42" s="1">
        <f t="shared" si="3"/>
        <v>2.7332854385077083</v>
      </c>
      <c r="R42" s="17">
        <f t="shared" si="4"/>
        <v>36.899353419854059</v>
      </c>
      <c r="S42" s="15">
        <v>43.430538975168226</v>
      </c>
      <c r="T42" s="15">
        <v>36.899353419854059</v>
      </c>
      <c r="U42" s="1">
        <f t="shared" si="5"/>
        <v>3.689935341985406</v>
      </c>
      <c r="V42" s="2">
        <f t="shared" si="6"/>
        <v>40.589288761839462</v>
      </c>
      <c r="W42" s="15">
        <v>40.589288761839462</v>
      </c>
      <c r="X42" s="1">
        <f t="shared" si="7"/>
        <v>2.8412502133287627</v>
      </c>
      <c r="Y42" s="2">
        <f t="shared" si="8"/>
        <v>43.430538975168226</v>
      </c>
      <c r="Z42" s="2">
        <f t="shared" si="9"/>
        <v>6.5145808462752335</v>
      </c>
      <c r="AA42" s="17">
        <f t="shared" si="10"/>
        <v>49.945119821443456</v>
      </c>
      <c r="AB42" s="2">
        <f t="shared" si="0"/>
        <v>145.49023363176792</v>
      </c>
      <c r="AC42" s="1">
        <f t="shared" si="11"/>
        <v>11.639218690541433</v>
      </c>
      <c r="AD42" s="17">
        <f t="shared" si="12"/>
        <v>157.12945232230936</v>
      </c>
      <c r="AE42" s="15">
        <v>53.940729407158933</v>
      </c>
      <c r="AF42" s="1">
        <f t="shared" si="13"/>
        <v>3.7758510585011256</v>
      </c>
      <c r="AG42" s="17">
        <f t="shared" si="14"/>
        <v>57.716580465660059</v>
      </c>
      <c r="AH42" s="15">
        <v>97.644013031463501</v>
      </c>
      <c r="AI42" s="15">
        <v>62.333906902912865</v>
      </c>
      <c r="AJ42" s="15">
        <v>57.716580465660059</v>
      </c>
      <c r="AK42" s="1">
        <f t="shared" si="15"/>
        <v>4.6173264372528049</v>
      </c>
      <c r="AL42" s="2">
        <f t="shared" si="16"/>
        <v>62.333906902912865</v>
      </c>
      <c r="AM42" s="1">
        <f t="shared" si="17"/>
        <v>4.9867125522330289</v>
      </c>
      <c r="AN42" s="2">
        <f t="shared" si="18"/>
        <v>67.320619455145888</v>
      </c>
      <c r="AO42" s="15">
        <v>67.320619455145888</v>
      </c>
      <c r="AP42" s="24">
        <f t="shared" si="19"/>
        <v>6.0588557509631302</v>
      </c>
      <c r="AQ42" s="24">
        <f t="shared" si="20"/>
        <v>73.379475206109021</v>
      </c>
      <c r="AR42" s="15">
        <v>73.379475206109021</v>
      </c>
      <c r="AS42" s="24">
        <f t="shared" si="21"/>
        <v>6.6041527685498123</v>
      </c>
      <c r="AT42" s="24">
        <f t="shared" si="22"/>
        <v>79.98362797465883</v>
      </c>
      <c r="AU42" s="15">
        <v>79.98362797465883</v>
      </c>
      <c r="AV42" s="24">
        <f t="shared" si="23"/>
        <v>7.1985265177192952</v>
      </c>
      <c r="AW42" s="24">
        <f t="shared" si="24"/>
        <v>87.182154492378132</v>
      </c>
      <c r="AX42" s="15">
        <v>87.182154492378132</v>
      </c>
      <c r="AY42" s="24">
        <f t="shared" si="25"/>
        <v>10.461858539085375</v>
      </c>
      <c r="AZ42" s="24">
        <f t="shared" si="26"/>
        <v>97.644013031463501</v>
      </c>
      <c r="BA42" s="24">
        <f t="shared" si="27"/>
        <v>3.9057605212585402</v>
      </c>
      <c r="BB42" s="24">
        <f t="shared" si="28"/>
        <v>101.54977355272204</v>
      </c>
      <c r="BD42" s="25">
        <v>101.54977355272204</v>
      </c>
      <c r="BE42" s="1">
        <f t="shared" si="29"/>
        <v>5.0774886776361017</v>
      </c>
      <c r="BF42" s="2">
        <f t="shared" si="30"/>
        <v>106.62726223035814</v>
      </c>
      <c r="BG42" s="25">
        <v>106.62726223035814</v>
      </c>
      <c r="BH42" s="1">
        <f t="shared" si="31"/>
        <v>13.861544089946559</v>
      </c>
      <c r="BI42" s="2">
        <f t="shared" si="32"/>
        <v>120.4888063203047</v>
      </c>
      <c r="BJ42" s="25">
        <v>120.4888063203047</v>
      </c>
      <c r="BK42" s="24">
        <f t="shared" si="33"/>
        <v>6.0244403160152347</v>
      </c>
      <c r="BL42" s="24">
        <f t="shared" si="34"/>
        <v>126.51324663631993</v>
      </c>
      <c r="BN42" s="25">
        <v>126.51324663631993</v>
      </c>
      <c r="BO42" s="24">
        <f t="shared" si="35"/>
        <v>18.976986995447991</v>
      </c>
      <c r="BP42" s="24">
        <f t="shared" si="36"/>
        <v>145.49023363176792</v>
      </c>
    </row>
    <row r="43" spans="1:68" ht="16.5" customHeight="1" x14ac:dyDescent="0.3">
      <c r="A43" s="5"/>
      <c r="B43" s="131" t="s">
        <v>544</v>
      </c>
      <c r="C43" s="66"/>
      <c r="D43" s="67" t="s">
        <v>59</v>
      </c>
      <c r="E43" s="67" t="s">
        <v>24</v>
      </c>
      <c r="F43" s="67" t="s">
        <v>300</v>
      </c>
      <c r="G43" s="68">
        <v>85.7</v>
      </c>
      <c r="H43" s="68">
        <v>100</v>
      </c>
      <c r="I43" s="68">
        <v>5</v>
      </c>
      <c r="J43" s="70" t="s">
        <v>15</v>
      </c>
      <c r="K43" s="132">
        <f t="shared" si="37"/>
        <v>8776.6091577094357</v>
      </c>
      <c r="L43" s="35">
        <v>277.98026028996662</v>
      </c>
      <c r="M43" s="33">
        <v>65.27924406649359</v>
      </c>
      <c r="N43" s="15">
        <v>46.740381999999997</v>
      </c>
      <c r="O43" s="1">
        <f t="shared" si="1"/>
        <v>2.8044229199999999</v>
      </c>
      <c r="P43" s="2">
        <f t="shared" si="2"/>
        <v>49.544804919999997</v>
      </c>
      <c r="Q43" s="1">
        <f t="shared" si="3"/>
        <v>5.2223395253194873</v>
      </c>
      <c r="R43" s="17">
        <f t="shared" si="4"/>
        <v>70.501583591813073</v>
      </c>
      <c r="S43" s="15">
        <v>82.980363887563996</v>
      </c>
      <c r="T43" s="15">
        <v>70.501583591813073</v>
      </c>
      <c r="U43" s="1">
        <f t="shared" si="5"/>
        <v>7.0501583591813075</v>
      </c>
      <c r="V43" s="2">
        <f t="shared" si="6"/>
        <v>77.551741950994384</v>
      </c>
      <c r="W43" s="15">
        <v>77.551741950994384</v>
      </c>
      <c r="X43" s="1">
        <f t="shared" si="7"/>
        <v>5.4286219365696065</v>
      </c>
      <c r="Y43" s="2">
        <f t="shared" si="8"/>
        <v>82.980363887563996</v>
      </c>
      <c r="Z43" s="2">
        <f t="shared" si="9"/>
        <v>12.4470545831346</v>
      </c>
      <c r="AA43" s="17">
        <f t="shared" si="10"/>
        <v>95.427418470698598</v>
      </c>
      <c r="AB43" s="2">
        <f t="shared" ref="AB43:AB74" si="38">L43</f>
        <v>277.98026028996662</v>
      </c>
      <c r="AC43" s="1">
        <f t="shared" si="11"/>
        <v>22.23842082319733</v>
      </c>
      <c r="AD43" s="17">
        <f t="shared" si="12"/>
        <v>300.21868111316394</v>
      </c>
      <c r="AE43" s="15">
        <v>103.06161194835448</v>
      </c>
      <c r="AF43" s="1">
        <f t="shared" si="13"/>
        <v>7.2143128363848135</v>
      </c>
      <c r="AG43" s="17">
        <f t="shared" si="14"/>
        <v>110.27592478473929</v>
      </c>
      <c r="AH43" s="15">
        <v>186.56309417264137</v>
      </c>
      <c r="AI43" s="15">
        <v>119.09799876751843</v>
      </c>
      <c r="AJ43" s="15">
        <v>110.27592478473929</v>
      </c>
      <c r="AK43" s="1">
        <f t="shared" si="15"/>
        <v>8.822073982779143</v>
      </c>
      <c r="AL43" s="2">
        <f t="shared" si="16"/>
        <v>119.09799876751843</v>
      </c>
      <c r="AM43" s="1">
        <f t="shared" si="17"/>
        <v>9.5278399014014745</v>
      </c>
      <c r="AN43" s="2">
        <f t="shared" si="18"/>
        <v>128.6258386689199</v>
      </c>
      <c r="AO43" s="15">
        <v>128.6258386689199</v>
      </c>
      <c r="AP43" s="24">
        <f t="shared" si="19"/>
        <v>11.57632548020279</v>
      </c>
      <c r="AQ43" s="24">
        <f t="shared" si="20"/>
        <v>140.20216414912269</v>
      </c>
      <c r="AR43" s="15">
        <v>140.20216414912269</v>
      </c>
      <c r="AS43" s="24">
        <f t="shared" si="21"/>
        <v>12.618194773421044</v>
      </c>
      <c r="AT43" s="24">
        <f t="shared" si="22"/>
        <v>152.82035892254373</v>
      </c>
      <c r="AU43" s="15">
        <v>152.82035892254373</v>
      </c>
      <c r="AV43" s="24">
        <f t="shared" si="23"/>
        <v>13.753832303028936</v>
      </c>
      <c r="AW43" s="24">
        <f t="shared" si="24"/>
        <v>166.57419122557266</v>
      </c>
      <c r="AX43" s="15">
        <v>166.57419122557266</v>
      </c>
      <c r="AY43" s="24">
        <f t="shared" si="25"/>
        <v>19.98890294706872</v>
      </c>
      <c r="AZ43" s="24">
        <f t="shared" si="26"/>
        <v>186.56309417264137</v>
      </c>
      <c r="BA43" s="24">
        <f t="shared" si="27"/>
        <v>7.4625237669056546</v>
      </c>
      <c r="BB43" s="24">
        <f t="shared" si="28"/>
        <v>194.02561793954703</v>
      </c>
      <c r="BD43" s="25">
        <v>194.02561793954703</v>
      </c>
      <c r="BE43" s="1">
        <f t="shared" si="29"/>
        <v>9.7012808969773516</v>
      </c>
      <c r="BF43" s="2">
        <f t="shared" si="30"/>
        <v>203.72689883652438</v>
      </c>
      <c r="BG43" s="25">
        <v>203.72689883652438</v>
      </c>
      <c r="BH43" s="1">
        <f t="shared" si="31"/>
        <v>26.484496848748172</v>
      </c>
      <c r="BI43" s="2">
        <f t="shared" si="32"/>
        <v>230.21139568527255</v>
      </c>
      <c r="BJ43" s="25">
        <v>230.21139568527255</v>
      </c>
      <c r="BK43" s="24">
        <f t="shared" si="33"/>
        <v>11.510569784263627</v>
      </c>
      <c r="BL43" s="24">
        <f t="shared" si="34"/>
        <v>241.72196546953617</v>
      </c>
      <c r="BN43" s="25">
        <v>241.72196546953617</v>
      </c>
      <c r="BO43" s="24">
        <f t="shared" si="35"/>
        <v>36.258294820430429</v>
      </c>
      <c r="BP43" s="24">
        <f t="shared" si="36"/>
        <v>277.98026028996662</v>
      </c>
    </row>
    <row r="44" spans="1:68" ht="16.5" customHeight="1" x14ac:dyDescent="0.3">
      <c r="A44" s="5"/>
      <c r="B44" s="131" t="s">
        <v>545</v>
      </c>
      <c r="C44" s="66"/>
      <c r="D44" s="67" t="s">
        <v>59</v>
      </c>
      <c r="E44" s="67" t="s">
        <v>24</v>
      </c>
      <c r="F44" s="67" t="s">
        <v>171</v>
      </c>
      <c r="G44" s="68">
        <v>85.7</v>
      </c>
      <c r="H44" s="68">
        <v>100</v>
      </c>
      <c r="I44" s="68">
        <v>5</v>
      </c>
      <c r="J44" s="70" t="s">
        <v>15</v>
      </c>
      <c r="K44" s="132">
        <f t="shared" si="37"/>
        <v>27904.999977661751</v>
      </c>
      <c r="L44" s="35">
        <v>883.83098959899428</v>
      </c>
      <c r="M44" s="33">
        <v>207.55365443351863</v>
      </c>
      <c r="N44" s="15">
        <v>148.60982587110001</v>
      </c>
      <c r="O44" s="1">
        <f t="shared" si="1"/>
        <v>8.9165895522660001</v>
      </c>
      <c r="P44" s="2">
        <f t="shared" si="2"/>
        <v>157.52641542336602</v>
      </c>
      <c r="Q44" s="1">
        <f t="shared" si="3"/>
        <v>16.60429235468149</v>
      </c>
      <c r="R44" s="17">
        <f t="shared" si="4"/>
        <v>224.15794678820012</v>
      </c>
      <c r="S44" s="15">
        <v>263.83390336971155</v>
      </c>
      <c r="T44" s="15">
        <v>224.15794678820012</v>
      </c>
      <c r="U44" s="1">
        <f t="shared" si="5"/>
        <v>22.415794678820014</v>
      </c>
      <c r="V44" s="2">
        <f t="shared" si="6"/>
        <v>246.57374146702014</v>
      </c>
      <c r="W44" s="15">
        <v>246.57374146702014</v>
      </c>
      <c r="X44" s="1">
        <f t="shared" si="7"/>
        <v>17.260161902691411</v>
      </c>
      <c r="Y44" s="2">
        <f t="shared" si="8"/>
        <v>263.83390336971155</v>
      </c>
      <c r="Z44" s="2">
        <f t="shared" si="9"/>
        <v>39.575085505456734</v>
      </c>
      <c r="AA44" s="17">
        <f t="shared" si="10"/>
        <v>303.40898887516829</v>
      </c>
      <c r="AB44" s="2">
        <f t="shared" si="38"/>
        <v>883.83098959899428</v>
      </c>
      <c r="AC44" s="1">
        <f t="shared" si="11"/>
        <v>70.706479167919539</v>
      </c>
      <c r="AD44" s="17">
        <f t="shared" si="12"/>
        <v>954.53746876691378</v>
      </c>
      <c r="AE44" s="15">
        <v>327.68170798518173</v>
      </c>
      <c r="AF44" s="1">
        <f t="shared" si="13"/>
        <v>22.937719558962723</v>
      </c>
      <c r="AG44" s="17">
        <f t="shared" si="14"/>
        <v>350.61942754414446</v>
      </c>
      <c r="AH44" s="15">
        <v>593.17249351898499</v>
      </c>
      <c r="AI44" s="15">
        <v>378.66898174767601</v>
      </c>
      <c r="AJ44" s="15">
        <v>350.61942754414446</v>
      </c>
      <c r="AK44" s="1">
        <f t="shared" si="15"/>
        <v>28.049554203531557</v>
      </c>
      <c r="AL44" s="2">
        <f t="shared" si="16"/>
        <v>378.66898174767601</v>
      </c>
      <c r="AM44" s="1">
        <f t="shared" si="17"/>
        <v>30.29351853981408</v>
      </c>
      <c r="AN44" s="2">
        <f t="shared" si="18"/>
        <v>408.96250028749012</v>
      </c>
      <c r="AO44" s="15">
        <v>408.96250028749012</v>
      </c>
      <c r="AP44" s="24">
        <f t="shared" si="19"/>
        <v>36.806625025874112</v>
      </c>
      <c r="AQ44" s="24">
        <f t="shared" si="20"/>
        <v>445.76912531336421</v>
      </c>
      <c r="AR44" s="15">
        <v>445.76912531336421</v>
      </c>
      <c r="AS44" s="24">
        <f t="shared" si="21"/>
        <v>40.119221278202787</v>
      </c>
      <c r="AT44" s="24">
        <f t="shared" si="22"/>
        <v>485.88834659156703</v>
      </c>
      <c r="AU44" s="15">
        <v>485.88834659156703</v>
      </c>
      <c r="AV44" s="24">
        <f t="shared" si="23"/>
        <v>43.729951193241028</v>
      </c>
      <c r="AW44" s="24">
        <f t="shared" si="24"/>
        <v>529.61829778480808</v>
      </c>
      <c r="AX44" s="15">
        <v>529.61829778480808</v>
      </c>
      <c r="AY44" s="24">
        <f t="shared" si="25"/>
        <v>63.554195734176972</v>
      </c>
      <c r="AZ44" s="24">
        <f t="shared" si="26"/>
        <v>593.17249351898499</v>
      </c>
      <c r="BA44" s="24">
        <f t="shared" si="27"/>
        <v>23.7268997407594</v>
      </c>
      <c r="BB44" s="24">
        <f t="shared" si="28"/>
        <v>616.89939325974444</v>
      </c>
      <c r="BD44" s="25">
        <v>616.89939325974444</v>
      </c>
      <c r="BE44" s="1">
        <f t="shared" si="29"/>
        <v>30.844969662987221</v>
      </c>
      <c r="BF44" s="2">
        <f t="shared" si="30"/>
        <v>647.74436292273163</v>
      </c>
      <c r="BG44" s="25">
        <v>647.74436292273163</v>
      </c>
      <c r="BH44" s="1">
        <f t="shared" si="31"/>
        <v>84.206767179955108</v>
      </c>
      <c r="BI44" s="2">
        <f t="shared" si="32"/>
        <v>731.95113010268676</v>
      </c>
      <c r="BJ44" s="25">
        <v>731.95113010268676</v>
      </c>
      <c r="BK44" s="24">
        <f t="shared" si="33"/>
        <v>36.597556505134335</v>
      </c>
      <c r="BL44" s="24">
        <f t="shared" si="34"/>
        <v>768.54868660782108</v>
      </c>
      <c r="BN44" s="25">
        <v>768.54868660782108</v>
      </c>
      <c r="BO44" s="24">
        <f t="shared" si="35"/>
        <v>115.28230299117317</v>
      </c>
      <c r="BP44" s="24">
        <f t="shared" si="36"/>
        <v>883.83098959899428</v>
      </c>
    </row>
    <row r="45" spans="1:68" ht="16.5" customHeight="1" x14ac:dyDescent="0.3">
      <c r="A45" s="5"/>
      <c r="B45" s="131" t="s">
        <v>362</v>
      </c>
      <c r="C45" s="66">
        <v>6680</v>
      </c>
      <c r="D45" s="67" t="s">
        <v>59</v>
      </c>
      <c r="E45" s="67" t="s">
        <v>57</v>
      </c>
      <c r="F45" s="67" t="s">
        <v>188</v>
      </c>
      <c r="G45" s="68">
        <v>43.41</v>
      </c>
      <c r="H45" s="69">
        <v>56.02</v>
      </c>
      <c r="I45" s="69">
        <v>10.5</v>
      </c>
      <c r="J45" s="70" t="s">
        <v>14</v>
      </c>
      <c r="K45" s="132">
        <f t="shared" si="37"/>
        <v>4781.239397975658</v>
      </c>
      <c r="L45" s="35">
        <v>151.43549729458266</v>
      </c>
      <c r="M45" s="33">
        <v>35.562218619091993</v>
      </c>
      <c r="N45" s="15">
        <v>25.462790000000002</v>
      </c>
      <c r="O45" s="1">
        <f t="shared" si="1"/>
        <v>1.5277674000000001</v>
      </c>
      <c r="P45" s="2">
        <f t="shared" si="2"/>
        <v>26.9905574</v>
      </c>
      <c r="Q45" s="1">
        <f t="shared" si="3"/>
        <v>2.8449774895273596</v>
      </c>
      <c r="R45" s="17">
        <f t="shared" si="4"/>
        <v>38.407196108619353</v>
      </c>
      <c r="S45" s="15">
        <v>45.205269819844972</v>
      </c>
      <c r="T45" s="15">
        <v>38.407196108619353</v>
      </c>
      <c r="U45" s="1">
        <f t="shared" si="5"/>
        <v>3.8407196108619353</v>
      </c>
      <c r="V45" s="2">
        <f t="shared" si="6"/>
        <v>42.247915719481284</v>
      </c>
      <c r="W45" s="15">
        <v>42.247915719481284</v>
      </c>
      <c r="X45" s="1">
        <f t="shared" si="7"/>
        <v>2.9573541003636898</v>
      </c>
      <c r="Y45" s="2">
        <f t="shared" si="8"/>
        <v>45.205269819844972</v>
      </c>
      <c r="Z45" s="2">
        <f t="shared" si="9"/>
        <v>6.7807904729767463</v>
      </c>
      <c r="AA45" s="17">
        <f t="shared" si="10"/>
        <v>51.986060292821719</v>
      </c>
      <c r="AB45" s="2">
        <f t="shared" si="38"/>
        <v>151.43549729458266</v>
      </c>
      <c r="AC45" s="1">
        <f t="shared" si="11"/>
        <v>12.114839783566612</v>
      </c>
      <c r="AD45" s="17">
        <f t="shared" si="12"/>
        <v>163.55033707814928</v>
      </c>
      <c r="AE45" s="15">
        <v>56.144945116247456</v>
      </c>
      <c r="AF45" s="1">
        <f t="shared" si="13"/>
        <v>3.930146158137322</v>
      </c>
      <c r="AG45" s="17">
        <f t="shared" si="14"/>
        <v>60.075091274384775</v>
      </c>
      <c r="AH45" s="15">
        <v>101.63410493025478</v>
      </c>
      <c r="AI45" s="15">
        <v>64.88109857633556</v>
      </c>
      <c r="AJ45" s="15">
        <v>60.075091274384775</v>
      </c>
      <c r="AK45" s="1">
        <f t="shared" si="15"/>
        <v>4.8060073019507819</v>
      </c>
      <c r="AL45" s="2">
        <f t="shared" si="16"/>
        <v>64.88109857633556</v>
      </c>
      <c r="AM45" s="1">
        <f t="shared" si="17"/>
        <v>5.1904878861068449</v>
      </c>
      <c r="AN45" s="2">
        <f t="shared" si="18"/>
        <v>70.071586462442411</v>
      </c>
      <c r="AO45" s="15">
        <v>70.071586462442411</v>
      </c>
      <c r="AP45" s="24">
        <f t="shared" si="19"/>
        <v>6.3064427816198174</v>
      </c>
      <c r="AQ45" s="24">
        <f t="shared" si="20"/>
        <v>76.378029244062233</v>
      </c>
      <c r="AR45" s="15">
        <v>76.378029244062233</v>
      </c>
      <c r="AS45" s="24">
        <f t="shared" si="21"/>
        <v>6.8740226319656008</v>
      </c>
      <c r="AT45" s="24">
        <f t="shared" si="22"/>
        <v>83.252051876027835</v>
      </c>
      <c r="AU45" s="15">
        <v>83.252051876027835</v>
      </c>
      <c r="AV45" s="24">
        <f t="shared" si="23"/>
        <v>7.4926846688425046</v>
      </c>
      <c r="AW45" s="24">
        <f t="shared" si="24"/>
        <v>90.744736544870335</v>
      </c>
      <c r="AX45" s="15">
        <v>90.744736544870335</v>
      </c>
      <c r="AY45" s="24">
        <f t="shared" si="25"/>
        <v>10.88936838538444</v>
      </c>
      <c r="AZ45" s="24">
        <f t="shared" si="26"/>
        <v>101.63410493025478</v>
      </c>
      <c r="BA45" s="24">
        <f t="shared" si="27"/>
        <v>4.065364197210191</v>
      </c>
      <c r="BB45" s="24">
        <f t="shared" si="28"/>
        <v>105.69946912746497</v>
      </c>
      <c r="BD45" s="25">
        <v>105.69946912746497</v>
      </c>
      <c r="BE45" s="1">
        <f t="shared" si="29"/>
        <v>5.2849734563732484</v>
      </c>
      <c r="BF45" s="2">
        <f t="shared" si="30"/>
        <v>110.98444258383822</v>
      </c>
      <c r="BG45" s="25">
        <v>110.98444258383822</v>
      </c>
      <c r="BH45" s="1">
        <f t="shared" si="31"/>
        <v>14.427977535898968</v>
      </c>
      <c r="BI45" s="2">
        <f t="shared" si="32"/>
        <v>125.41242011973719</v>
      </c>
      <c r="BJ45" s="25">
        <v>125.41242011973719</v>
      </c>
      <c r="BK45" s="24">
        <f t="shared" si="33"/>
        <v>6.2706210059868592</v>
      </c>
      <c r="BL45" s="24">
        <f t="shared" si="34"/>
        <v>131.68304112572406</v>
      </c>
      <c r="BN45" s="25">
        <v>131.68304112572406</v>
      </c>
      <c r="BO45" s="24">
        <f t="shared" si="35"/>
        <v>19.752456168858611</v>
      </c>
      <c r="BP45" s="24">
        <f t="shared" si="36"/>
        <v>151.43549729458266</v>
      </c>
    </row>
    <row r="46" spans="1:68" ht="16.5" customHeight="1" x14ac:dyDescent="0.3">
      <c r="A46" s="5"/>
      <c r="B46" s="131" t="s">
        <v>362</v>
      </c>
      <c r="C46" s="66">
        <v>6680</v>
      </c>
      <c r="D46" s="67" t="s">
        <v>59</v>
      </c>
      <c r="E46" s="67" t="s">
        <v>26</v>
      </c>
      <c r="F46" s="67" t="s">
        <v>506</v>
      </c>
      <c r="G46" s="68">
        <v>43.41</v>
      </c>
      <c r="H46" s="69">
        <v>56.02</v>
      </c>
      <c r="I46" s="69">
        <v>10.5</v>
      </c>
      <c r="J46" s="70" t="s">
        <v>14</v>
      </c>
      <c r="K46" s="132">
        <f t="shared" si="37"/>
        <v>4781.239397975658</v>
      </c>
      <c r="L46" s="35">
        <v>151.43549729458266</v>
      </c>
      <c r="M46" s="33">
        <v>35.562218619091993</v>
      </c>
      <c r="N46" s="15">
        <v>25.462790000000002</v>
      </c>
      <c r="O46" s="1">
        <f t="shared" si="1"/>
        <v>1.5277674000000001</v>
      </c>
      <c r="P46" s="2">
        <f t="shared" si="2"/>
        <v>26.9905574</v>
      </c>
      <c r="Q46" s="1">
        <f t="shared" si="3"/>
        <v>2.8449774895273596</v>
      </c>
      <c r="R46" s="17">
        <f t="shared" si="4"/>
        <v>38.407196108619353</v>
      </c>
      <c r="S46" s="15">
        <v>45.205269819844972</v>
      </c>
      <c r="T46" s="15">
        <v>38.407196108619353</v>
      </c>
      <c r="U46" s="1">
        <f t="shared" si="5"/>
        <v>3.8407196108619353</v>
      </c>
      <c r="V46" s="2">
        <f t="shared" si="6"/>
        <v>42.247915719481284</v>
      </c>
      <c r="W46" s="15">
        <v>42.247915719481284</v>
      </c>
      <c r="X46" s="1">
        <f t="shared" si="7"/>
        <v>2.9573541003636898</v>
      </c>
      <c r="Y46" s="2">
        <f t="shared" si="8"/>
        <v>45.205269819844972</v>
      </c>
      <c r="Z46" s="2">
        <f t="shared" si="9"/>
        <v>6.7807904729767463</v>
      </c>
      <c r="AA46" s="17">
        <f t="shared" si="10"/>
        <v>51.986060292821719</v>
      </c>
      <c r="AB46" s="2">
        <f t="shared" si="38"/>
        <v>151.43549729458266</v>
      </c>
      <c r="AC46" s="1">
        <f t="shared" si="11"/>
        <v>12.114839783566612</v>
      </c>
      <c r="AD46" s="17">
        <f t="shared" si="12"/>
        <v>163.55033707814928</v>
      </c>
      <c r="AE46" s="15">
        <v>56.144945116247456</v>
      </c>
      <c r="AF46" s="1">
        <f t="shared" si="13"/>
        <v>3.930146158137322</v>
      </c>
      <c r="AG46" s="17">
        <f t="shared" si="14"/>
        <v>60.075091274384775</v>
      </c>
      <c r="AH46" s="15">
        <v>101.63410493025478</v>
      </c>
      <c r="AI46" s="15">
        <v>64.88109857633556</v>
      </c>
      <c r="AJ46" s="15">
        <v>60.075091274384775</v>
      </c>
      <c r="AK46" s="1">
        <f t="shared" si="15"/>
        <v>4.8060073019507819</v>
      </c>
      <c r="AL46" s="2">
        <f t="shared" si="16"/>
        <v>64.88109857633556</v>
      </c>
      <c r="AM46" s="1">
        <f t="shared" si="17"/>
        <v>5.1904878861068449</v>
      </c>
      <c r="AN46" s="2">
        <f t="shared" si="18"/>
        <v>70.071586462442411</v>
      </c>
      <c r="AO46" s="15">
        <v>70.071586462442411</v>
      </c>
      <c r="AP46" s="24">
        <f t="shared" si="19"/>
        <v>6.3064427816198174</v>
      </c>
      <c r="AQ46" s="24">
        <f t="shared" si="20"/>
        <v>76.378029244062233</v>
      </c>
      <c r="AR46" s="15">
        <v>76.378029244062233</v>
      </c>
      <c r="AS46" s="24">
        <f t="shared" si="21"/>
        <v>6.8740226319656008</v>
      </c>
      <c r="AT46" s="24">
        <f t="shared" si="22"/>
        <v>83.252051876027835</v>
      </c>
      <c r="AU46" s="15">
        <v>83.252051876027835</v>
      </c>
      <c r="AV46" s="24">
        <f t="shared" si="23"/>
        <v>7.4926846688425046</v>
      </c>
      <c r="AW46" s="24">
        <f t="shared" si="24"/>
        <v>90.744736544870335</v>
      </c>
      <c r="AX46" s="15">
        <v>90.744736544870335</v>
      </c>
      <c r="AY46" s="24">
        <f t="shared" si="25"/>
        <v>10.88936838538444</v>
      </c>
      <c r="AZ46" s="24">
        <f t="shared" si="26"/>
        <v>101.63410493025478</v>
      </c>
      <c r="BA46" s="24">
        <f t="shared" si="27"/>
        <v>4.065364197210191</v>
      </c>
      <c r="BB46" s="24">
        <f t="shared" si="28"/>
        <v>105.69946912746497</v>
      </c>
      <c r="BD46" s="25">
        <v>105.69946912746497</v>
      </c>
      <c r="BE46" s="1">
        <f t="shared" si="29"/>
        <v>5.2849734563732484</v>
      </c>
      <c r="BF46" s="2">
        <f t="shared" si="30"/>
        <v>110.98444258383822</v>
      </c>
      <c r="BG46" s="25">
        <v>110.98444258383822</v>
      </c>
      <c r="BH46" s="1">
        <f t="shared" si="31"/>
        <v>14.427977535898968</v>
      </c>
      <c r="BI46" s="2">
        <f t="shared" si="32"/>
        <v>125.41242011973719</v>
      </c>
      <c r="BJ46" s="25">
        <v>125.41242011973719</v>
      </c>
      <c r="BK46" s="24">
        <f t="shared" si="33"/>
        <v>6.2706210059868592</v>
      </c>
      <c r="BL46" s="24">
        <f t="shared" si="34"/>
        <v>131.68304112572406</v>
      </c>
      <c r="BN46" s="25">
        <v>131.68304112572406</v>
      </c>
      <c r="BO46" s="24">
        <f t="shared" si="35"/>
        <v>19.752456168858611</v>
      </c>
      <c r="BP46" s="24">
        <f t="shared" si="36"/>
        <v>151.43549729458266</v>
      </c>
    </row>
    <row r="47" spans="1:68" ht="16.5" customHeight="1" x14ac:dyDescent="0.3">
      <c r="A47" s="5"/>
      <c r="B47" s="131" t="s">
        <v>368</v>
      </c>
      <c r="C47" s="66">
        <v>8010</v>
      </c>
      <c r="D47" s="67" t="s">
        <v>59</v>
      </c>
      <c r="E47" s="67" t="s">
        <v>24</v>
      </c>
      <c r="F47" s="67" t="s">
        <v>170</v>
      </c>
      <c r="G47" s="68">
        <v>92</v>
      </c>
      <c r="H47" s="68">
        <v>108</v>
      </c>
      <c r="I47" s="68">
        <v>9.8000000000000007</v>
      </c>
      <c r="J47" s="70" t="s">
        <v>15</v>
      </c>
      <c r="K47" s="132">
        <f t="shared" si="37"/>
        <v>9932.7960846400001</v>
      </c>
      <c r="L47" s="35">
        <v>314.60000000000002</v>
      </c>
      <c r="M47" s="33">
        <v>71.215464162155982</v>
      </c>
      <c r="N47" s="15">
        <v>50.990755895640007</v>
      </c>
      <c r="O47" s="1">
        <f t="shared" si="1"/>
        <v>3.0594453537384005</v>
      </c>
      <c r="P47" s="2">
        <f t="shared" si="2"/>
        <v>54.050201249378404</v>
      </c>
      <c r="Q47" s="1">
        <f t="shared" si="3"/>
        <v>5.6972371329724787</v>
      </c>
      <c r="R47" s="17">
        <f t="shared" si="4"/>
        <v>76.912701295128457</v>
      </c>
      <c r="S47" s="15">
        <v>90.526249424366199</v>
      </c>
      <c r="T47" s="15">
        <v>76.912701295128457</v>
      </c>
      <c r="U47" s="1">
        <f t="shared" si="5"/>
        <v>7.6912701295128461</v>
      </c>
      <c r="V47" s="2">
        <f t="shared" si="6"/>
        <v>84.603971424641301</v>
      </c>
      <c r="W47" s="15">
        <v>84.603971424641301</v>
      </c>
      <c r="X47" s="1">
        <f t="shared" si="7"/>
        <v>5.9222779997248907</v>
      </c>
      <c r="Y47" s="2">
        <f t="shared" si="8"/>
        <v>90.526249424366199</v>
      </c>
      <c r="Z47" s="2">
        <f t="shared" si="9"/>
        <v>13.578937413654931</v>
      </c>
      <c r="AA47" s="17">
        <f t="shared" si="10"/>
        <v>104.10518683802113</v>
      </c>
      <c r="AB47" s="2">
        <f t="shared" si="38"/>
        <v>314.60000000000002</v>
      </c>
      <c r="AC47" s="1">
        <f t="shared" si="11"/>
        <v>25.168000000000003</v>
      </c>
      <c r="AD47" s="17">
        <f t="shared" si="12"/>
        <v>339.76800000000003</v>
      </c>
      <c r="AE47" s="15">
        <v>112.43360178506282</v>
      </c>
      <c r="AF47" s="1">
        <f t="shared" si="13"/>
        <v>7.8703521249543966</v>
      </c>
      <c r="AG47" s="17">
        <f t="shared" si="14"/>
        <v>120.30395391001721</v>
      </c>
      <c r="AH47" s="15">
        <v>203.52835785750435</v>
      </c>
      <c r="AI47" s="15">
        <v>129.92827022281858</v>
      </c>
      <c r="AJ47" s="15">
        <v>120.30395391001721</v>
      </c>
      <c r="AK47" s="1">
        <f t="shared" si="15"/>
        <v>9.6243163128013762</v>
      </c>
      <c r="AL47" s="2">
        <f t="shared" si="16"/>
        <v>129.92827022281858</v>
      </c>
      <c r="AM47" s="1">
        <f t="shared" si="17"/>
        <v>10.394261617825487</v>
      </c>
      <c r="AN47" s="2">
        <f t="shared" si="18"/>
        <v>140.32253184064407</v>
      </c>
      <c r="AO47" s="15">
        <v>140.32253184064407</v>
      </c>
      <c r="AP47" s="24">
        <f t="shared" si="19"/>
        <v>12.629027865657967</v>
      </c>
      <c r="AQ47" s="24">
        <f t="shared" si="20"/>
        <v>152.95155970630205</v>
      </c>
      <c r="AR47" s="15">
        <v>152.95155970630205</v>
      </c>
      <c r="AS47" s="24">
        <f t="shared" si="21"/>
        <v>13.765640373567186</v>
      </c>
      <c r="AT47" s="24">
        <f t="shared" si="22"/>
        <v>166.71720007986923</v>
      </c>
      <c r="AU47" s="15">
        <v>166.71720007986923</v>
      </c>
      <c r="AV47" s="24">
        <f t="shared" si="23"/>
        <v>15.00454800718823</v>
      </c>
      <c r="AW47" s="24">
        <f t="shared" si="24"/>
        <v>181.72174808705745</v>
      </c>
      <c r="AX47" s="15">
        <v>181.72174808705745</v>
      </c>
      <c r="AY47" s="24">
        <f t="shared" si="25"/>
        <v>21.806609770446894</v>
      </c>
      <c r="AZ47" s="24">
        <f t="shared" si="26"/>
        <v>203.52835785750435</v>
      </c>
      <c r="BA47" s="24">
        <f t="shared" si="27"/>
        <v>8.1411343143001744</v>
      </c>
      <c r="BB47" s="24">
        <f t="shared" si="28"/>
        <v>211.66949217180451</v>
      </c>
      <c r="BD47" s="25">
        <v>211.66949217180451</v>
      </c>
      <c r="BE47" s="1">
        <f t="shared" si="29"/>
        <v>10.583474608590224</v>
      </c>
      <c r="BF47" s="2">
        <f t="shared" si="30"/>
        <v>222.25296678039473</v>
      </c>
      <c r="BG47" s="25">
        <v>222.25296678039473</v>
      </c>
      <c r="BH47" s="1">
        <f t="shared" si="31"/>
        <v>28.892885681451318</v>
      </c>
      <c r="BI47" s="2">
        <f t="shared" si="32"/>
        <v>251.14585246184606</v>
      </c>
      <c r="BJ47" s="25">
        <v>251.14585246184606</v>
      </c>
      <c r="BK47" s="24">
        <f t="shared" si="33"/>
        <v>12.557292623092302</v>
      </c>
      <c r="BL47" s="24">
        <f t="shared" si="34"/>
        <v>263.70314508493834</v>
      </c>
      <c r="BN47" s="25">
        <v>263.70314508493834</v>
      </c>
      <c r="BO47" s="24">
        <f t="shared" si="35"/>
        <v>39.555471762740751</v>
      </c>
      <c r="BP47" s="24">
        <f t="shared" si="36"/>
        <v>303.25861684767909</v>
      </c>
    </row>
    <row r="48" spans="1:68" ht="16.5" customHeight="1" x14ac:dyDescent="0.3">
      <c r="A48" s="5"/>
      <c r="B48" s="131" t="s">
        <v>369</v>
      </c>
      <c r="C48" s="66">
        <v>8098</v>
      </c>
      <c r="D48" s="67" t="s">
        <v>59</v>
      </c>
      <c r="E48" s="67" t="s">
        <v>24</v>
      </c>
      <c r="F48" s="67" t="s">
        <v>303</v>
      </c>
      <c r="G48" s="68">
        <v>85.7</v>
      </c>
      <c r="H48" s="68">
        <v>100</v>
      </c>
      <c r="I48" s="68">
        <v>5</v>
      </c>
      <c r="J48" s="70" t="s">
        <v>15</v>
      </c>
      <c r="K48" s="132">
        <f t="shared" si="37"/>
        <v>8776.6091577094357</v>
      </c>
      <c r="L48" s="35">
        <v>277.98026028996662</v>
      </c>
      <c r="M48" s="33">
        <v>65.27924406649359</v>
      </c>
      <c r="N48" s="15">
        <v>46.740381999999997</v>
      </c>
      <c r="O48" s="1">
        <f t="shared" si="1"/>
        <v>2.8044229199999999</v>
      </c>
      <c r="P48" s="2">
        <f t="shared" si="2"/>
        <v>49.544804919999997</v>
      </c>
      <c r="Q48" s="1">
        <f t="shared" si="3"/>
        <v>5.2223395253194873</v>
      </c>
      <c r="R48" s="17">
        <f t="shared" si="4"/>
        <v>70.501583591813073</v>
      </c>
      <c r="S48" s="15">
        <v>82.980363887563996</v>
      </c>
      <c r="T48" s="15">
        <v>70.501583591813073</v>
      </c>
      <c r="U48" s="1">
        <f t="shared" si="5"/>
        <v>7.0501583591813075</v>
      </c>
      <c r="V48" s="2">
        <f t="shared" si="6"/>
        <v>77.551741950994384</v>
      </c>
      <c r="W48" s="15">
        <v>77.551741950994384</v>
      </c>
      <c r="X48" s="1">
        <f t="shared" si="7"/>
        <v>5.4286219365696065</v>
      </c>
      <c r="Y48" s="2">
        <f t="shared" si="8"/>
        <v>82.980363887563996</v>
      </c>
      <c r="Z48" s="2">
        <f t="shared" si="9"/>
        <v>12.4470545831346</v>
      </c>
      <c r="AA48" s="17">
        <f t="shared" si="10"/>
        <v>95.427418470698598</v>
      </c>
      <c r="AB48" s="2">
        <f t="shared" si="38"/>
        <v>277.98026028996662</v>
      </c>
      <c r="AC48" s="1">
        <f t="shared" si="11"/>
        <v>22.23842082319733</v>
      </c>
      <c r="AD48" s="17">
        <f t="shared" si="12"/>
        <v>300.21868111316394</v>
      </c>
      <c r="AE48" s="15">
        <v>103.06161194835448</v>
      </c>
      <c r="AF48" s="1">
        <f t="shared" si="13"/>
        <v>7.2143128363848135</v>
      </c>
      <c r="AG48" s="17">
        <f t="shared" si="14"/>
        <v>110.27592478473929</v>
      </c>
      <c r="AH48" s="15">
        <v>186.56309417264137</v>
      </c>
      <c r="AI48" s="15">
        <v>119.09799876751843</v>
      </c>
      <c r="AJ48" s="15">
        <v>110.27592478473929</v>
      </c>
      <c r="AK48" s="1">
        <f t="shared" si="15"/>
        <v>8.822073982779143</v>
      </c>
      <c r="AL48" s="2">
        <f t="shared" si="16"/>
        <v>119.09799876751843</v>
      </c>
      <c r="AM48" s="1">
        <f t="shared" si="17"/>
        <v>9.5278399014014745</v>
      </c>
      <c r="AN48" s="2">
        <f t="shared" si="18"/>
        <v>128.6258386689199</v>
      </c>
      <c r="AO48" s="15">
        <v>128.6258386689199</v>
      </c>
      <c r="AP48" s="24">
        <f t="shared" si="19"/>
        <v>11.57632548020279</v>
      </c>
      <c r="AQ48" s="24">
        <f t="shared" si="20"/>
        <v>140.20216414912269</v>
      </c>
      <c r="AR48" s="15">
        <v>140.20216414912269</v>
      </c>
      <c r="AS48" s="24">
        <f t="shared" si="21"/>
        <v>12.618194773421044</v>
      </c>
      <c r="AT48" s="24">
        <f t="shared" si="22"/>
        <v>152.82035892254373</v>
      </c>
      <c r="AU48" s="15">
        <v>152.82035892254373</v>
      </c>
      <c r="AV48" s="24">
        <f t="shared" si="23"/>
        <v>13.753832303028936</v>
      </c>
      <c r="AW48" s="24">
        <f t="shared" si="24"/>
        <v>166.57419122557266</v>
      </c>
      <c r="AX48" s="15">
        <v>166.57419122557266</v>
      </c>
      <c r="AY48" s="24">
        <f t="shared" si="25"/>
        <v>19.98890294706872</v>
      </c>
      <c r="AZ48" s="24">
        <f t="shared" si="26"/>
        <v>186.56309417264137</v>
      </c>
      <c r="BA48" s="24">
        <f t="shared" si="27"/>
        <v>7.4625237669056546</v>
      </c>
      <c r="BB48" s="24">
        <f t="shared" si="28"/>
        <v>194.02561793954703</v>
      </c>
      <c r="BD48" s="25">
        <v>194.02561793954703</v>
      </c>
      <c r="BE48" s="1">
        <f t="shared" si="29"/>
        <v>9.7012808969773516</v>
      </c>
      <c r="BF48" s="2">
        <f t="shared" si="30"/>
        <v>203.72689883652438</v>
      </c>
      <c r="BG48" s="25">
        <v>203.72689883652438</v>
      </c>
      <c r="BH48" s="1">
        <f t="shared" si="31"/>
        <v>26.484496848748172</v>
      </c>
      <c r="BI48" s="2">
        <f t="shared" si="32"/>
        <v>230.21139568527255</v>
      </c>
      <c r="BJ48" s="25">
        <v>230.21139568527255</v>
      </c>
      <c r="BK48" s="24">
        <f t="shared" si="33"/>
        <v>11.510569784263627</v>
      </c>
      <c r="BL48" s="24">
        <f t="shared" si="34"/>
        <v>241.72196546953617</v>
      </c>
      <c r="BN48" s="25">
        <v>241.72196546953617</v>
      </c>
      <c r="BO48" s="24">
        <f t="shared" si="35"/>
        <v>36.258294820430429</v>
      </c>
      <c r="BP48" s="24">
        <f t="shared" si="36"/>
        <v>277.98026028996662</v>
      </c>
    </row>
    <row r="49" spans="1:68" ht="16.5" customHeight="1" x14ac:dyDescent="0.3">
      <c r="A49" s="5"/>
      <c r="B49" s="131" t="s">
        <v>379</v>
      </c>
      <c r="C49" s="66">
        <v>6683</v>
      </c>
      <c r="D49" s="67" t="s">
        <v>59</v>
      </c>
      <c r="E49" s="67" t="s">
        <v>39</v>
      </c>
      <c r="F49" s="67" t="s">
        <v>201</v>
      </c>
      <c r="G49" s="68">
        <v>34.93</v>
      </c>
      <c r="H49" s="69">
        <v>46.6</v>
      </c>
      <c r="I49" s="69">
        <v>12</v>
      </c>
      <c r="J49" s="70" t="s">
        <v>15</v>
      </c>
      <c r="K49" s="132">
        <f t="shared" si="37"/>
        <v>4781.239397975658</v>
      </c>
      <c r="L49" s="35">
        <v>151.43549729458266</v>
      </c>
      <c r="M49" s="33">
        <v>35.562218619091993</v>
      </c>
      <c r="N49" s="15">
        <v>25.462790000000002</v>
      </c>
      <c r="O49" s="1">
        <f t="shared" si="1"/>
        <v>1.5277674000000001</v>
      </c>
      <c r="P49" s="2">
        <f t="shared" si="2"/>
        <v>26.9905574</v>
      </c>
      <c r="Q49" s="1">
        <f t="shared" si="3"/>
        <v>2.8449774895273596</v>
      </c>
      <c r="R49" s="17">
        <f t="shared" si="4"/>
        <v>38.407196108619353</v>
      </c>
      <c r="S49" s="15">
        <v>45.205269819844972</v>
      </c>
      <c r="T49" s="15">
        <v>38.407196108619353</v>
      </c>
      <c r="U49" s="1">
        <f t="shared" si="5"/>
        <v>3.8407196108619353</v>
      </c>
      <c r="V49" s="2">
        <f t="shared" si="6"/>
        <v>42.247915719481284</v>
      </c>
      <c r="W49" s="15">
        <v>42.247915719481284</v>
      </c>
      <c r="X49" s="1">
        <f t="shared" si="7"/>
        <v>2.9573541003636898</v>
      </c>
      <c r="Y49" s="2">
        <f t="shared" si="8"/>
        <v>45.205269819844972</v>
      </c>
      <c r="Z49" s="2">
        <f t="shared" si="9"/>
        <v>6.7807904729767463</v>
      </c>
      <c r="AA49" s="17">
        <f t="shared" si="10"/>
        <v>51.986060292821719</v>
      </c>
      <c r="AB49" s="2">
        <f t="shared" si="38"/>
        <v>151.43549729458266</v>
      </c>
      <c r="AC49" s="1">
        <f t="shared" si="11"/>
        <v>12.114839783566612</v>
      </c>
      <c r="AD49" s="17">
        <f t="shared" si="12"/>
        <v>163.55033707814928</v>
      </c>
      <c r="AE49" s="15">
        <v>56.144945116247456</v>
      </c>
      <c r="AF49" s="1">
        <f t="shared" si="13"/>
        <v>3.930146158137322</v>
      </c>
      <c r="AG49" s="17">
        <f t="shared" si="14"/>
        <v>60.075091274384775</v>
      </c>
      <c r="AH49" s="15">
        <v>101.63410493025478</v>
      </c>
      <c r="AI49" s="15">
        <v>64.88109857633556</v>
      </c>
      <c r="AJ49" s="15">
        <v>60.075091274384775</v>
      </c>
      <c r="AK49" s="1">
        <f t="shared" si="15"/>
        <v>4.8060073019507819</v>
      </c>
      <c r="AL49" s="2">
        <f t="shared" si="16"/>
        <v>64.88109857633556</v>
      </c>
      <c r="AM49" s="1">
        <f t="shared" si="17"/>
        <v>5.1904878861068449</v>
      </c>
      <c r="AN49" s="2">
        <f t="shared" si="18"/>
        <v>70.071586462442411</v>
      </c>
      <c r="AO49" s="15">
        <v>70.071586462442411</v>
      </c>
      <c r="AP49" s="24">
        <f t="shared" si="19"/>
        <v>6.3064427816198174</v>
      </c>
      <c r="AQ49" s="24">
        <f t="shared" si="20"/>
        <v>76.378029244062233</v>
      </c>
      <c r="AR49" s="15">
        <v>76.378029244062233</v>
      </c>
      <c r="AS49" s="24">
        <f t="shared" si="21"/>
        <v>6.8740226319656008</v>
      </c>
      <c r="AT49" s="24">
        <f t="shared" si="22"/>
        <v>83.252051876027835</v>
      </c>
      <c r="AU49" s="15">
        <v>83.252051876027835</v>
      </c>
      <c r="AV49" s="24">
        <f t="shared" si="23"/>
        <v>7.4926846688425046</v>
      </c>
      <c r="AW49" s="24">
        <f t="shared" si="24"/>
        <v>90.744736544870335</v>
      </c>
      <c r="AX49" s="15">
        <v>90.744736544870335</v>
      </c>
      <c r="AY49" s="24">
        <f t="shared" si="25"/>
        <v>10.88936838538444</v>
      </c>
      <c r="AZ49" s="24">
        <f t="shared" si="26"/>
        <v>101.63410493025478</v>
      </c>
      <c r="BA49" s="24">
        <f t="shared" si="27"/>
        <v>4.065364197210191</v>
      </c>
      <c r="BB49" s="24">
        <f t="shared" si="28"/>
        <v>105.69946912746497</v>
      </c>
      <c r="BD49" s="25">
        <v>105.69946912746497</v>
      </c>
      <c r="BE49" s="1">
        <f t="shared" si="29"/>
        <v>5.2849734563732484</v>
      </c>
      <c r="BF49" s="2">
        <f t="shared" si="30"/>
        <v>110.98444258383822</v>
      </c>
      <c r="BG49" s="25">
        <v>110.98444258383822</v>
      </c>
      <c r="BH49" s="1">
        <f t="shared" si="31"/>
        <v>14.427977535898968</v>
      </c>
      <c r="BI49" s="2">
        <f t="shared" si="32"/>
        <v>125.41242011973719</v>
      </c>
      <c r="BJ49" s="25">
        <v>125.41242011973719</v>
      </c>
      <c r="BK49" s="24">
        <f t="shared" si="33"/>
        <v>6.2706210059868592</v>
      </c>
      <c r="BL49" s="24">
        <f t="shared" si="34"/>
        <v>131.68304112572406</v>
      </c>
      <c r="BN49" s="25">
        <v>131.68304112572406</v>
      </c>
      <c r="BO49" s="24">
        <f t="shared" si="35"/>
        <v>19.752456168858611</v>
      </c>
      <c r="BP49" s="24">
        <f t="shared" si="36"/>
        <v>151.43549729458266</v>
      </c>
    </row>
    <row r="50" spans="1:68" ht="16.5" customHeight="1" x14ac:dyDescent="0.3">
      <c r="A50" s="5"/>
      <c r="B50" s="131" t="s">
        <v>370</v>
      </c>
      <c r="C50" s="66">
        <v>8237</v>
      </c>
      <c r="D50" s="67" t="s">
        <v>59</v>
      </c>
      <c r="E50" s="67" t="s">
        <v>24</v>
      </c>
      <c r="F50" s="67" t="s">
        <v>507</v>
      </c>
      <c r="G50" s="68">
        <v>85.7</v>
      </c>
      <c r="H50" s="68">
        <v>102.62</v>
      </c>
      <c r="I50" s="68">
        <v>10</v>
      </c>
      <c r="J50" s="70" t="s">
        <v>15</v>
      </c>
      <c r="K50" s="132">
        <f>K47*1.17</f>
        <v>11621.371419028799</v>
      </c>
      <c r="L50" s="35">
        <v>303.27572197614404</v>
      </c>
      <c r="M50" s="33">
        <v>71.219481029593595</v>
      </c>
      <c r="N50" s="15">
        <v>50.993631999999998</v>
      </c>
      <c r="O50" s="1">
        <f t="shared" si="1"/>
        <v>3.05961792</v>
      </c>
      <c r="P50" s="2">
        <f t="shared" si="2"/>
        <v>54.053249919999999</v>
      </c>
      <c r="Q50" s="1">
        <f t="shared" si="3"/>
        <v>5.6975584823674872</v>
      </c>
      <c r="R50" s="17">
        <f t="shared" si="4"/>
        <v>76.917039511961079</v>
      </c>
      <c r="S50" s="15">
        <v>90.53135550557819</v>
      </c>
      <c r="T50" s="15">
        <v>76.917039511961079</v>
      </c>
      <c r="U50" s="1">
        <f t="shared" si="5"/>
        <v>7.6917039511961081</v>
      </c>
      <c r="V50" s="2">
        <f t="shared" si="6"/>
        <v>84.608743463157182</v>
      </c>
      <c r="W50" s="15">
        <v>84.608743463157182</v>
      </c>
      <c r="X50" s="1">
        <f t="shared" si="7"/>
        <v>5.9226120424210027</v>
      </c>
      <c r="Y50" s="2">
        <f t="shared" si="8"/>
        <v>90.53135550557819</v>
      </c>
      <c r="Z50" s="2">
        <f t="shared" si="9"/>
        <v>13.579703325836729</v>
      </c>
      <c r="AA50" s="17">
        <f t="shared" si="10"/>
        <v>104.11105883141492</v>
      </c>
      <c r="AB50" s="2">
        <f t="shared" si="38"/>
        <v>303.27572197614404</v>
      </c>
      <c r="AC50" s="1">
        <f t="shared" si="11"/>
        <v>24.262057758091522</v>
      </c>
      <c r="AD50" s="17">
        <f t="shared" si="12"/>
        <v>327.53777973423558</v>
      </c>
      <c r="AE50" s="15">
        <v>112.43994353792812</v>
      </c>
      <c r="AF50" s="1">
        <f t="shared" si="13"/>
        <v>7.8707960476549683</v>
      </c>
      <c r="AG50" s="17">
        <f t="shared" si="14"/>
        <v>120.31073958558308</v>
      </c>
      <c r="AH50" s="15">
        <v>203.53983775787322</v>
      </c>
      <c r="AI50" s="15">
        <v>129.93559875242971</v>
      </c>
      <c r="AJ50" s="15">
        <v>120.31073958558308</v>
      </c>
      <c r="AK50" s="1">
        <f t="shared" si="15"/>
        <v>9.6248591668466457</v>
      </c>
      <c r="AL50" s="2">
        <f t="shared" si="16"/>
        <v>129.93559875242971</v>
      </c>
      <c r="AM50" s="1">
        <f t="shared" si="17"/>
        <v>10.394847900194376</v>
      </c>
      <c r="AN50" s="2">
        <f t="shared" si="18"/>
        <v>140.33044665262409</v>
      </c>
      <c r="AO50" s="15">
        <v>140.33044665262409</v>
      </c>
      <c r="AP50" s="24">
        <f t="shared" si="19"/>
        <v>12.629740198736167</v>
      </c>
      <c r="AQ50" s="24">
        <f t="shared" si="20"/>
        <v>152.96018685136025</v>
      </c>
      <c r="AR50" s="15">
        <v>152.96018685136025</v>
      </c>
      <c r="AS50" s="24">
        <f t="shared" si="21"/>
        <v>13.766416816622423</v>
      </c>
      <c r="AT50" s="24">
        <f t="shared" si="22"/>
        <v>166.72660366798266</v>
      </c>
      <c r="AU50" s="15">
        <v>166.72660366798266</v>
      </c>
      <c r="AV50" s="24">
        <f t="shared" si="23"/>
        <v>15.00539433011844</v>
      </c>
      <c r="AW50" s="24">
        <f t="shared" si="24"/>
        <v>181.73199799810109</v>
      </c>
      <c r="AX50" s="15">
        <v>181.73199799810109</v>
      </c>
      <c r="AY50" s="24">
        <f t="shared" si="25"/>
        <v>21.807839759772129</v>
      </c>
      <c r="AZ50" s="24">
        <f t="shared" si="26"/>
        <v>203.53983775787322</v>
      </c>
      <c r="BA50" s="24">
        <f t="shared" si="27"/>
        <v>8.1415935103149284</v>
      </c>
      <c r="BB50" s="24">
        <f t="shared" si="28"/>
        <v>211.68143126818813</v>
      </c>
      <c r="BD50" s="25">
        <v>211.68143126818813</v>
      </c>
      <c r="BE50" s="1">
        <f t="shared" si="29"/>
        <v>10.584071563409408</v>
      </c>
      <c r="BF50" s="2">
        <f t="shared" si="30"/>
        <v>222.26550283159753</v>
      </c>
      <c r="BG50" s="25">
        <v>222.26550283159753</v>
      </c>
      <c r="BH50" s="1">
        <f t="shared" si="31"/>
        <v>28.89451536810768</v>
      </c>
      <c r="BI50" s="2">
        <f t="shared" si="32"/>
        <v>251.16001819970521</v>
      </c>
      <c r="BJ50" s="25">
        <v>251.16001819970521</v>
      </c>
      <c r="BK50" s="24">
        <f t="shared" si="33"/>
        <v>12.55800090998526</v>
      </c>
      <c r="BL50" s="24">
        <f t="shared" si="34"/>
        <v>263.71801910969049</v>
      </c>
      <c r="BN50" s="25">
        <v>263.71801910969049</v>
      </c>
      <c r="BO50" s="24">
        <f t="shared" si="35"/>
        <v>39.557702866453575</v>
      </c>
      <c r="BP50" s="24">
        <f t="shared" si="36"/>
        <v>303.27572197614404</v>
      </c>
    </row>
    <row r="51" spans="1:68" ht="16.5" customHeight="1" x14ac:dyDescent="0.3">
      <c r="A51" s="5"/>
      <c r="B51" s="131" t="s">
        <v>317</v>
      </c>
      <c r="C51" s="66">
        <v>5962</v>
      </c>
      <c r="D51" s="71" t="s">
        <v>23</v>
      </c>
      <c r="E51" s="71" t="s">
        <v>39</v>
      </c>
      <c r="F51" s="67" t="s">
        <v>135</v>
      </c>
      <c r="G51" s="68">
        <v>54</v>
      </c>
      <c r="H51" s="68">
        <v>73</v>
      </c>
      <c r="I51" s="68">
        <v>12</v>
      </c>
      <c r="J51" s="70" t="s">
        <v>15</v>
      </c>
      <c r="K51" s="132">
        <f t="shared" si="37"/>
        <v>8097.2259203133453</v>
      </c>
      <c r="L51" s="35">
        <v>256.46225421559177</v>
      </c>
      <c r="M51" s="33">
        <v>60.226082489883211</v>
      </c>
      <c r="N51" s="15">
        <v>43.122284000000001</v>
      </c>
      <c r="O51" s="1">
        <f t="shared" si="1"/>
        <v>2.58733704</v>
      </c>
      <c r="P51" s="2">
        <f t="shared" si="2"/>
        <v>45.709621040000002</v>
      </c>
      <c r="Q51" s="1">
        <f t="shared" si="3"/>
        <v>4.8180865991906572</v>
      </c>
      <c r="R51" s="17">
        <f t="shared" si="4"/>
        <v>65.044169089073876</v>
      </c>
      <c r="S51" s="15">
        <v>76.556987017839958</v>
      </c>
      <c r="T51" s="15">
        <v>65.044169089073876</v>
      </c>
      <c r="U51" s="1">
        <f t="shared" si="5"/>
        <v>6.5044169089073876</v>
      </c>
      <c r="V51" s="2">
        <f t="shared" si="6"/>
        <v>71.548585997981263</v>
      </c>
      <c r="W51" s="15">
        <v>71.548585997981263</v>
      </c>
      <c r="X51" s="1">
        <f t="shared" si="7"/>
        <v>5.0084010198586881</v>
      </c>
      <c r="Y51" s="2">
        <f t="shared" si="8"/>
        <v>76.556987017839958</v>
      </c>
      <c r="Z51" s="2">
        <f t="shared" si="9"/>
        <v>11.483548052675994</v>
      </c>
      <c r="AA51" s="17">
        <f t="shared" si="10"/>
        <v>88.040535070515958</v>
      </c>
      <c r="AB51" s="2">
        <f t="shared" si="38"/>
        <v>256.46225421559177</v>
      </c>
      <c r="AC51" s="1">
        <f t="shared" si="11"/>
        <v>20.516980337247343</v>
      </c>
      <c r="AD51" s="17">
        <f t="shared" si="12"/>
        <v>276.9792345528391</v>
      </c>
      <c r="AE51" s="15">
        <v>95.083777876157228</v>
      </c>
      <c r="AF51" s="1">
        <f t="shared" si="13"/>
        <v>6.6558644513310057</v>
      </c>
      <c r="AG51" s="17">
        <f t="shared" si="14"/>
        <v>101.73964232748824</v>
      </c>
      <c r="AH51" s="15">
        <v>172.12154429613759</v>
      </c>
      <c r="AI51" s="15">
        <v>109.87881371368729</v>
      </c>
      <c r="AJ51" s="15">
        <v>101.73964232748824</v>
      </c>
      <c r="AK51" s="1">
        <f t="shared" si="15"/>
        <v>8.1391713861990596</v>
      </c>
      <c r="AL51" s="2">
        <f t="shared" si="16"/>
        <v>109.87881371368729</v>
      </c>
      <c r="AM51" s="1">
        <f t="shared" si="17"/>
        <v>8.7903050970949828</v>
      </c>
      <c r="AN51" s="2">
        <f t="shared" si="18"/>
        <v>118.66911881078228</v>
      </c>
      <c r="AO51" s="15">
        <v>118.66911881078228</v>
      </c>
      <c r="AP51" s="24">
        <f t="shared" si="19"/>
        <v>10.680220692970405</v>
      </c>
      <c r="AQ51" s="24">
        <f t="shared" si="20"/>
        <v>129.34933950375267</v>
      </c>
      <c r="AR51" s="15">
        <v>129.34933950375267</v>
      </c>
      <c r="AS51" s="24">
        <f t="shared" si="21"/>
        <v>11.64144055533774</v>
      </c>
      <c r="AT51" s="24">
        <f t="shared" si="22"/>
        <v>140.99078005909041</v>
      </c>
      <c r="AU51" s="15">
        <v>140.99078005909041</v>
      </c>
      <c r="AV51" s="24">
        <f t="shared" si="23"/>
        <v>12.689170205318137</v>
      </c>
      <c r="AW51" s="24">
        <f t="shared" si="24"/>
        <v>153.67995026440855</v>
      </c>
      <c r="AX51" s="15">
        <v>153.67995026440855</v>
      </c>
      <c r="AY51" s="24">
        <f t="shared" si="25"/>
        <v>18.441594031729025</v>
      </c>
      <c r="AZ51" s="24">
        <f t="shared" si="26"/>
        <v>172.12154429613759</v>
      </c>
      <c r="BA51" s="24">
        <f t="shared" si="27"/>
        <v>6.8848617718455039</v>
      </c>
      <c r="BB51" s="24">
        <f t="shared" si="28"/>
        <v>179.00640606798308</v>
      </c>
      <c r="BD51" s="25">
        <v>179.00640606798308</v>
      </c>
      <c r="BE51" s="1">
        <f t="shared" si="29"/>
        <v>8.9503203033991543</v>
      </c>
      <c r="BF51" s="2">
        <f t="shared" si="30"/>
        <v>187.95672637138225</v>
      </c>
      <c r="BG51" s="25">
        <v>187.95672637138225</v>
      </c>
      <c r="BH51" s="1">
        <f t="shared" si="31"/>
        <v>24.434374428279693</v>
      </c>
      <c r="BI51" s="2">
        <f t="shared" si="32"/>
        <v>212.39110079966193</v>
      </c>
      <c r="BJ51" s="25">
        <v>212.39110079966193</v>
      </c>
      <c r="BK51" s="24">
        <f t="shared" si="33"/>
        <v>10.619555039983098</v>
      </c>
      <c r="BL51" s="24">
        <f t="shared" si="34"/>
        <v>223.01065583964504</v>
      </c>
      <c r="BN51" s="25">
        <v>223.01065583964504</v>
      </c>
      <c r="BO51" s="24">
        <f t="shared" si="35"/>
        <v>33.451598375946759</v>
      </c>
      <c r="BP51" s="24">
        <f t="shared" si="36"/>
        <v>256.46225421559177</v>
      </c>
    </row>
    <row r="52" spans="1:68" ht="16.5" customHeight="1" x14ac:dyDescent="0.3">
      <c r="A52" s="5"/>
      <c r="B52" s="131" t="s">
        <v>317</v>
      </c>
      <c r="C52" s="66">
        <v>5962</v>
      </c>
      <c r="D52" s="67" t="s">
        <v>59</v>
      </c>
      <c r="E52" s="67" t="s">
        <v>39</v>
      </c>
      <c r="F52" s="67" t="s">
        <v>199</v>
      </c>
      <c r="G52" s="68">
        <v>54</v>
      </c>
      <c r="H52" s="69">
        <v>73</v>
      </c>
      <c r="I52" s="69">
        <v>12</v>
      </c>
      <c r="J52" s="70" t="s">
        <v>15</v>
      </c>
      <c r="K52" s="132">
        <f t="shared" si="37"/>
        <v>8097.2259203133453</v>
      </c>
      <c r="L52" s="35">
        <v>256.46225421559177</v>
      </c>
      <c r="M52" s="33">
        <v>60.226082489883211</v>
      </c>
      <c r="N52" s="15">
        <v>43.122284000000008</v>
      </c>
      <c r="O52" s="1">
        <f t="shared" si="1"/>
        <v>2.5873370400000004</v>
      </c>
      <c r="P52" s="2">
        <f t="shared" si="2"/>
        <v>45.709621040000009</v>
      </c>
      <c r="Q52" s="1">
        <f t="shared" si="3"/>
        <v>4.8180865991906572</v>
      </c>
      <c r="R52" s="17">
        <f t="shared" si="4"/>
        <v>65.044169089073876</v>
      </c>
      <c r="S52" s="15">
        <v>76.556987017839958</v>
      </c>
      <c r="T52" s="15">
        <v>65.044169089073876</v>
      </c>
      <c r="U52" s="1">
        <f t="shared" si="5"/>
        <v>6.5044169089073876</v>
      </c>
      <c r="V52" s="2">
        <f t="shared" si="6"/>
        <v>71.548585997981263</v>
      </c>
      <c r="W52" s="15">
        <v>71.548585997981263</v>
      </c>
      <c r="X52" s="1">
        <f t="shared" si="7"/>
        <v>5.0084010198586881</v>
      </c>
      <c r="Y52" s="2">
        <f t="shared" si="8"/>
        <v>76.556987017839958</v>
      </c>
      <c r="Z52" s="2">
        <f t="shared" si="9"/>
        <v>11.483548052675994</v>
      </c>
      <c r="AA52" s="17">
        <f t="shared" si="10"/>
        <v>88.040535070515958</v>
      </c>
      <c r="AB52" s="2">
        <f t="shared" si="38"/>
        <v>256.46225421559177</v>
      </c>
      <c r="AC52" s="1">
        <f t="shared" si="11"/>
        <v>20.516980337247343</v>
      </c>
      <c r="AD52" s="17">
        <f t="shared" si="12"/>
        <v>276.9792345528391</v>
      </c>
      <c r="AE52" s="15">
        <v>95.083777876157228</v>
      </c>
      <c r="AF52" s="1">
        <f t="shared" si="13"/>
        <v>6.6558644513310057</v>
      </c>
      <c r="AG52" s="17">
        <f t="shared" si="14"/>
        <v>101.73964232748824</v>
      </c>
      <c r="AH52" s="15">
        <v>172.12154429613759</v>
      </c>
      <c r="AI52" s="15">
        <v>109.87881371368729</v>
      </c>
      <c r="AJ52" s="15">
        <v>101.73964232748824</v>
      </c>
      <c r="AK52" s="1">
        <f t="shared" si="15"/>
        <v>8.1391713861990596</v>
      </c>
      <c r="AL52" s="2">
        <f t="shared" si="16"/>
        <v>109.87881371368729</v>
      </c>
      <c r="AM52" s="1">
        <f t="shared" si="17"/>
        <v>8.7903050970949828</v>
      </c>
      <c r="AN52" s="2">
        <f t="shared" si="18"/>
        <v>118.66911881078228</v>
      </c>
      <c r="AO52" s="15">
        <v>118.66911881078228</v>
      </c>
      <c r="AP52" s="24">
        <f t="shared" si="19"/>
        <v>10.680220692970405</v>
      </c>
      <c r="AQ52" s="24">
        <f t="shared" si="20"/>
        <v>129.34933950375267</v>
      </c>
      <c r="AR52" s="15">
        <v>129.34933950375267</v>
      </c>
      <c r="AS52" s="24">
        <f t="shared" si="21"/>
        <v>11.64144055533774</v>
      </c>
      <c r="AT52" s="24">
        <f t="shared" si="22"/>
        <v>140.99078005909041</v>
      </c>
      <c r="AU52" s="15">
        <v>140.99078005909041</v>
      </c>
      <c r="AV52" s="24">
        <f t="shared" si="23"/>
        <v>12.689170205318137</v>
      </c>
      <c r="AW52" s="24">
        <f t="shared" si="24"/>
        <v>153.67995026440855</v>
      </c>
      <c r="AX52" s="15">
        <v>153.67995026440855</v>
      </c>
      <c r="AY52" s="24">
        <f t="shared" si="25"/>
        <v>18.441594031729025</v>
      </c>
      <c r="AZ52" s="24">
        <f t="shared" si="26"/>
        <v>172.12154429613759</v>
      </c>
      <c r="BA52" s="24">
        <f t="shared" si="27"/>
        <v>6.8848617718455039</v>
      </c>
      <c r="BB52" s="24">
        <f t="shared" si="28"/>
        <v>179.00640606798308</v>
      </c>
      <c r="BD52" s="25">
        <v>179.00640606798308</v>
      </c>
      <c r="BE52" s="1">
        <f t="shared" si="29"/>
        <v>8.9503203033991543</v>
      </c>
      <c r="BF52" s="2">
        <f t="shared" si="30"/>
        <v>187.95672637138225</v>
      </c>
      <c r="BG52" s="25">
        <v>187.95672637138225</v>
      </c>
      <c r="BH52" s="1">
        <f t="shared" si="31"/>
        <v>24.434374428279693</v>
      </c>
      <c r="BI52" s="2">
        <f t="shared" si="32"/>
        <v>212.39110079966193</v>
      </c>
      <c r="BJ52" s="25">
        <v>212.39110079966193</v>
      </c>
      <c r="BK52" s="24">
        <f t="shared" si="33"/>
        <v>10.619555039983098</v>
      </c>
      <c r="BL52" s="24">
        <f t="shared" si="34"/>
        <v>223.01065583964504</v>
      </c>
      <c r="BN52" s="25">
        <v>223.01065583964504</v>
      </c>
      <c r="BO52" s="24">
        <f t="shared" si="35"/>
        <v>33.451598375946759</v>
      </c>
      <c r="BP52" s="24">
        <f t="shared" si="36"/>
        <v>256.46225421559177</v>
      </c>
    </row>
    <row r="53" spans="1:68" ht="16.5" customHeight="1" x14ac:dyDescent="0.3">
      <c r="A53" s="5"/>
      <c r="B53" s="131" t="s">
        <v>317</v>
      </c>
      <c r="C53" s="66">
        <v>5962</v>
      </c>
      <c r="D53" s="67" t="s">
        <v>52</v>
      </c>
      <c r="E53" s="67" t="s">
        <v>39</v>
      </c>
      <c r="F53" s="67" t="s">
        <v>153</v>
      </c>
      <c r="G53" s="68">
        <v>54</v>
      </c>
      <c r="H53" s="68">
        <v>73</v>
      </c>
      <c r="I53" s="68">
        <v>12</v>
      </c>
      <c r="J53" s="70" t="s">
        <v>15</v>
      </c>
      <c r="K53" s="132">
        <f t="shared" si="37"/>
        <v>8097.2259203133453</v>
      </c>
      <c r="L53" s="35">
        <v>256.46225421559177</v>
      </c>
      <c r="M53" s="33">
        <v>60.226082489883211</v>
      </c>
      <c r="N53" s="15">
        <v>43.122284000000001</v>
      </c>
      <c r="O53" s="1">
        <f t="shared" si="1"/>
        <v>2.58733704</v>
      </c>
      <c r="P53" s="2">
        <f t="shared" si="2"/>
        <v>45.709621040000002</v>
      </c>
      <c r="Q53" s="1">
        <f t="shared" si="3"/>
        <v>4.8180865991906572</v>
      </c>
      <c r="R53" s="17">
        <f t="shared" si="4"/>
        <v>65.044169089073876</v>
      </c>
      <c r="S53" s="15">
        <v>76.556987017839958</v>
      </c>
      <c r="T53" s="15">
        <v>65.044169089073876</v>
      </c>
      <c r="U53" s="1">
        <f t="shared" si="5"/>
        <v>6.5044169089073876</v>
      </c>
      <c r="V53" s="2">
        <f t="shared" si="6"/>
        <v>71.548585997981263</v>
      </c>
      <c r="W53" s="15">
        <v>71.548585997981263</v>
      </c>
      <c r="X53" s="1">
        <f t="shared" si="7"/>
        <v>5.0084010198586881</v>
      </c>
      <c r="Y53" s="2">
        <f t="shared" si="8"/>
        <v>76.556987017839958</v>
      </c>
      <c r="Z53" s="2">
        <f t="shared" si="9"/>
        <v>11.483548052675994</v>
      </c>
      <c r="AA53" s="17">
        <f t="shared" si="10"/>
        <v>88.040535070515958</v>
      </c>
      <c r="AB53" s="2">
        <f t="shared" si="38"/>
        <v>256.46225421559177</v>
      </c>
      <c r="AC53" s="1">
        <f t="shared" si="11"/>
        <v>20.516980337247343</v>
      </c>
      <c r="AD53" s="17">
        <f t="shared" si="12"/>
        <v>276.9792345528391</v>
      </c>
      <c r="AE53" s="15">
        <v>95.083777876157228</v>
      </c>
      <c r="AF53" s="1">
        <f t="shared" si="13"/>
        <v>6.6558644513310057</v>
      </c>
      <c r="AG53" s="17">
        <f t="shared" si="14"/>
        <v>101.73964232748824</v>
      </c>
      <c r="AH53" s="15">
        <v>172.12154429613759</v>
      </c>
      <c r="AI53" s="15">
        <v>109.87881371368729</v>
      </c>
      <c r="AJ53" s="15">
        <v>101.73964232748824</v>
      </c>
      <c r="AK53" s="1">
        <f t="shared" si="15"/>
        <v>8.1391713861990596</v>
      </c>
      <c r="AL53" s="2">
        <f t="shared" si="16"/>
        <v>109.87881371368729</v>
      </c>
      <c r="AM53" s="1">
        <f t="shared" si="17"/>
        <v>8.7903050970949828</v>
      </c>
      <c r="AN53" s="2">
        <f t="shared" si="18"/>
        <v>118.66911881078228</v>
      </c>
      <c r="AO53" s="15">
        <v>118.66911881078228</v>
      </c>
      <c r="AP53" s="24">
        <f t="shared" si="19"/>
        <v>10.680220692970405</v>
      </c>
      <c r="AQ53" s="24">
        <f t="shared" si="20"/>
        <v>129.34933950375267</v>
      </c>
      <c r="AR53" s="15">
        <v>129.34933950375267</v>
      </c>
      <c r="AS53" s="24">
        <f t="shared" si="21"/>
        <v>11.64144055533774</v>
      </c>
      <c r="AT53" s="24">
        <f t="shared" si="22"/>
        <v>140.99078005909041</v>
      </c>
      <c r="AU53" s="15">
        <v>140.99078005909041</v>
      </c>
      <c r="AV53" s="24">
        <f t="shared" si="23"/>
        <v>12.689170205318137</v>
      </c>
      <c r="AW53" s="24">
        <f t="shared" si="24"/>
        <v>153.67995026440855</v>
      </c>
      <c r="AX53" s="15">
        <v>153.67995026440855</v>
      </c>
      <c r="AY53" s="24">
        <f t="shared" si="25"/>
        <v>18.441594031729025</v>
      </c>
      <c r="AZ53" s="24">
        <f t="shared" si="26"/>
        <v>172.12154429613759</v>
      </c>
      <c r="BA53" s="24">
        <f t="shared" si="27"/>
        <v>6.8848617718455039</v>
      </c>
      <c r="BB53" s="24">
        <f t="shared" si="28"/>
        <v>179.00640606798308</v>
      </c>
      <c r="BD53" s="25">
        <v>179.00640606798308</v>
      </c>
      <c r="BE53" s="1">
        <f t="shared" si="29"/>
        <v>8.9503203033991543</v>
      </c>
      <c r="BF53" s="2">
        <f t="shared" si="30"/>
        <v>187.95672637138225</v>
      </c>
      <c r="BG53" s="25">
        <v>187.95672637138225</v>
      </c>
      <c r="BH53" s="1">
        <f t="shared" si="31"/>
        <v>24.434374428279693</v>
      </c>
      <c r="BI53" s="2">
        <f t="shared" si="32"/>
        <v>212.39110079966193</v>
      </c>
      <c r="BJ53" s="25">
        <v>212.39110079966193</v>
      </c>
      <c r="BK53" s="24">
        <f t="shared" si="33"/>
        <v>10.619555039983098</v>
      </c>
      <c r="BL53" s="24">
        <f t="shared" si="34"/>
        <v>223.01065583964504</v>
      </c>
      <c r="BN53" s="25">
        <v>223.01065583964504</v>
      </c>
      <c r="BO53" s="24">
        <f t="shared" si="35"/>
        <v>33.451598375946759</v>
      </c>
      <c r="BP53" s="24">
        <f t="shared" si="36"/>
        <v>256.46225421559177</v>
      </c>
    </row>
    <row r="54" spans="1:68" ht="16.5" customHeight="1" x14ac:dyDescent="0.3">
      <c r="A54" s="5"/>
      <c r="B54" s="131" t="s">
        <v>470</v>
      </c>
      <c r="C54" s="66">
        <v>6863</v>
      </c>
      <c r="D54" s="67" t="s">
        <v>52</v>
      </c>
      <c r="E54" s="67" t="s">
        <v>24</v>
      </c>
      <c r="F54" s="67" t="s">
        <v>116</v>
      </c>
      <c r="G54" s="68">
        <v>85</v>
      </c>
      <c r="H54" s="68">
        <v>105</v>
      </c>
      <c r="I54" s="68">
        <v>12</v>
      </c>
      <c r="J54" s="70" t="s">
        <v>15</v>
      </c>
      <c r="K54" s="132">
        <f>K101</f>
        <v>9933.4906857648002</v>
      </c>
      <c r="L54" s="35">
        <v>303.27572197614404</v>
      </c>
      <c r="M54" s="33">
        <v>71.219481029593595</v>
      </c>
      <c r="N54" s="15">
        <v>50.993631999999998</v>
      </c>
      <c r="O54" s="1">
        <f t="shared" si="1"/>
        <v>3.05961792</v>
      </c>
      <c r="P54" s="2">
        <f t="shared" si="2"/>
        <v>54.053249919999999</v>
      </c>
      <c r="Q54" s="1">
        <f t="shared" si="3"/>
        <v>5.6975584823674872</v>
      </c>
      <c r="R54" s="17">
        <f t="shared" si="4"/>
        <v>76.917039511961079</v>
      </c>
      <c r="S54" s="15">
        <v>90.53135550557819</v>
      </c>
      <c r="T54" s="15">
        <v>76.917039511961079</v>
      </c>
      <c r="U54" s="1">
        <f t="shared" si="5"/>
        <v>7.6917039511961081</v>
      </c>
      <c r="V54" s="2">
        <f t="shared" si="6"/>
        <v>84.608743463157182</v>
      </c>
      <c r="W54" s="15">
        <v>84.608743463157182</v>
      </c>
      <c r="X54" s="1">
        <f t="shared" si="7"/>
        <v>5.9226120424210027</v>
      </c>
      <c r="Y54" s="2">
        <f t="shared" si="8"/>
        <v>90.53135550557819</v>
      </c>
      <c r="Z54" s="2">
        <f t="shared" si="9"/>
        <v>13.579703325836729</v>
      </c>
      <c r="AA54" s="17">
        <f t="shared" si="10"/>
        <v>104.11105883141492</v>
      </c>
      <c r="AB54" s="2">
        <f t="shared" si="38"/>
        <v>303.27572197614404</v>
      </c>
      <c r="AC54" s="1">
        <f t="shared" si="11"/>
        <v>24.262057758091522</v>
      </c>
      <c r="AD54" s="17">
        <f t="shared" si="12"/>
        <v>327.53777973423558</v>
      </c>
      <c r="AE54" s="15">
        <v>112.43994353792812</v>
      </c>
      <c r="AF54" s="1">
        <f t="shared" si="13"/>
        <v>7.8707960476549683</v>
      </c>
      <c r="AG54" s="17">
        <f t="shared" si="14"/>
        <v>120.31073958558308</v>
      </c>
      <c r="AH54" s="15">
        <v>203.53983775787322</v>
      </c>
      <c r="AI54" s="15">
        <v>129.93559875242971</v>
      </c>
      <c r="AJ54" s="15">
        <v>120.31073958558308</v>
      </c>
      <c r="AK54" s="1">
        <f t="shared" si="15"/>
        <v>9.6248591668466457</v>
      </c>
      <c r="AL54" s="2">
        <f t="shared" si="16"/>
        <v>129.93559875242971</v>
      </c>
      <c r="AM54" s="1">
        <f t="shared" si="17"/>
        <v>10.394847900194376</v>
      </c>
      <c r="AN54" s="2">
        <f t="shared" si="18"/>
        <v>140.33044665262409</v>
      </c>
      <c r="AO54" s="15">
        <v>140.33044665262409</v>
      </c>
      <c r="AP54" s="24">
        <f t="shared" si="19"/>
        <v>12.629740198736167</v>
      </c>
      <c r="AQ54" s="24">
        <f t="shared" si="20"/>
        <v>152.96018685136025</v>
      </c>
      <c r="AR54" s="15">
        <v>152.96018685136025</v>
      </c>
      <c r="AS54" s="24">
        <f t="shared" si="21"/>
        <v>13.766416816622423</v>
      </c>
      <c r="AT54" s="24">
        <f t="shared" si="22"/>
        <v>166.72660366798266</v>
      </c>
      <c r="AU54" s="15">
        <v>166.72660366798266</v>
      </c>
      <c r="AV54" s="24">
        <f t="shared" si="23"/>
        <v>15.00539433011844</v>
      </c>
      <c r="AW54" s="24">
        <f t="shared" si="24"/>
        <v>181.73199799810109</v>
      </c>
      <c r="AX54" s="15">
        <v>181.73199799810109</v>
      </c>
      <c r="AY54" s="24">
        <f t="shared" si="25"/>
        <v>21.807839759772129</v>
      </c>
      <c r="AZ54" s="24">
        <f t="shared" si="26"/>
        <v>203.53983775787322</v>
      </c>
      <c r="BA54" s="24">
        <f t="shared" si="27"/>
        <v>8.1415935103149284</v>
      </c>
      <c r="BB54" s="24">
        <f t="shared" si="28"/>
        <v>211.68143126818813</v>
      </c>
      <c r="BD54" s="25">
        <v>211.68143126818813</v>
      </c>
      <c r="BE54" s="1">
        <f t="shared" si="29"/>
        <v>10.584071563409408</v>
      </c>
      <c r="BF54" s="2">
        <f t="shared" si="30"/>
        <v>222.26550283159753</v>
      </c>
      <c r="BG54" s="25">
        <v>222.26550283159753</v>
      </c>
      <c r="BH54" s="1">
        <f t="shared" si="31"/>
        <v>28.89451536810768</v>
      </c>
      <c r="BI54" s="2">
        <f t="shared" si="32"/>
        <v>251.16001819970521</v>
      </c>
      <c r="BJ54" s="25">
        <v>251.16001819970521</v>
      </c>
      <c r="BK54" s="24">
        <f t="shared" si="33"/>
        <v>12.55800090998526</v>
      </c>
      <c r="BL54" s="24">
        <f t="shared" si="34"/>
        <v>263.71801910969049</v>
      </c>
      <c r="BN54" s="25">
        <v>263.71801910969049</v>
      </c>
      <c r="BO54" s="24">
        <f t="shared" si="35"/>
        <v>39.557702866453575</v>
      </c>
      <c r="BP54" s="24">
        <f t="shared" si="36"/>
        <v>303.27572197614404</v>
      </c>
    </row>
    <row r="55" spans="1:68" ht="16.5" customHeight="1" x14ac:dyDescent="0.3">
      <c r="A55" s="5"/>
      <c r="B55" s="131" t="s">
        <v>469</v>
      </c>
      <c r="C55" s="66">
        <v>6864</v>
      </c>
      <c r="D55" s="67" t="s">
        <v>52</v>
      </c>
      <c r="E55" s="67" t="s">
        <v>27</v>
      </c>
      <c r="F55" s="67" t="s">
        <v>488</v>
      </c>
      <c r="G55" s="68">
        <v>32</v>
      </c>
      <c r="H55" s="68">
        <v>47</v>
      </c>
      <c r="I55" s="68">
        <v>10</v>
      </c>
      <c r="J55" s="70" t="s">
        <v>14</v>
      </c>
      <c r="K55" s="132">
        <f>K56</f>
        <v>4672.3607570807999</v>
      </c>
      <c r="L55" s="35">
        <v>133.96476508999604</v>
      </c>
      <c r="M55" s="33">
        <v>31.459494956577593</v>
      </c>
      <c r="N55" s="15">
        <v>22.525212</v>
      </c>
      <c r="O55" s="1">
        <f t="shared" si="1"/>
        <v>1.3515127200000001</v>
      </c>
      <c r="P55" s="2">
        <f t="shared" si="2"/>
        <v>23.876724719999999</v>
      </c>
      <c r="Q55" s="1">
        <f t="shared" si="3"/>
        <v>2.5167595965262075</v>
      </c>
      <c r="R55" s="17">
        <f t="shared" si="4"/>
        <v>33.9762545531038</v>
      </c>
      <c r="S55" s="15">
        <v>39.990051609003174</v>
      </c>
      <c r="T55" s="15">
        <v>33.9762545531038</v>
      </c>
      <c r="U55" s="1">
        <f t="shared" si="5"/>
        <v>3.3976254553103802</v>
      </c>
      <c r="V55" s="2">
        <f t="shared" si="6"/>
        <v>37.373880008414183</v>
      </c>
      <c r="W55" s="15">
        <v>37.373880008414183</v>
      </c>
      <c r="X55" s="1">
        <f t="shared" si="7"/>
        <v>2.6161716005889928</v>
      </c>
      <c r="Y55" s="2">
        <f t="shared" si="8"/>
        <v>39.990051609003174</v>
      </c>
      <c r="Z55" s="2">
        <f t="shared" si="9"/>
        <v>5.9985077413504762</v>
      </c>
      <c r="AA55" s="17">
        <f t="shared" si="10"/>
        <v>45.988559350353654</v>
      </c>
      <c r="AB55" s="2">
        <f t="shared" si="38"/>
        <v>133.96476508999604</v>
      </c>
      <c r="AC55" s="1">
        <f t="shared" si="11"/>
        <v>10.717181207199683</v>
      </c>
      <c r="AD55" s="17">
        <f t="shared" si="12"/>
        <v>144.68194629719571</v>
      </c>
      <c r="AE55" s="15">
        <v>49.667644098381949</v>
      </c>
      <c r="AF55" s="1">
        <f t="shared" si="13"/>
        <v>3.4767350868867362</v>
      </c>
      <c r="AG55" s="17">
        <f t="shared" si="14"/>
        <v>53.144379185268683</v>
      </c>
      <c r="AH55" s="15">
        <v>89.908834027387968</v>
      </c>
      <c r="AI55" s="15">
        <v>57.395929520090178</v>
      </c>
      <c r="AJ55" s="15">
        <v>53.144379185268683</v>
      </c>
      <c r="AK55" s="1">
        <f t="shared" si="15"/>
        <v>4.2515503348214949</v>
      </c>
      <c r="AL55" s="2">
        <f t="shared" si="16"/>
        <v>57.395929520090178</v>
      </c>
      <c r="AM55" s="1">
        <f t="shared" si="17"/>
        <v>4.5916743616072146</v>
      </c>
      <c r="AN55" s="2">
        <f t="shared" si="18"/>
        <v>61.987603881697396</v>
      </c>
      <c r="AO55" s="15">
        <v>61.987603881697396</v>
      </c>
      <c r="AP55" s="24">
        <f t="shared" si="19"/>
        <v>5.5788843493527658</v>
      </c>
      <c r="AQ55" s="24">
        <f t="shared" si="20"/>
        <v>67.566488231050158</v>
      </c>
      <c r="AR55" s="15">
        <v>67.566488231050158</v>
      </c>
      <c r="AS55" s="24">
        <f t="shared" si="21"/>
        <v>6.0809839407945141</v>
      </c>
      <c r="AT55" s="24">
        <f t="shared" si="22"/>
        <v>73.647472171844669</v>
      </c>
      <c r="AU55" s="15">
        <v>73.647472171844669</v>
      </c>
      <c r="AV55" s="24">
        <f t="shared" si="23"/>
        <v>6.6282724954660193</v>
      </c>
      <c r="AW55" s="24">
        <f t="shared" si="24"/>
        <v>80.27574466731069</v>
      </c>
      <c r="AX55" s="15">
        <v>80.27574466731069</v>
      </c>
      <c r="AY55" s="24">
        <f t="shared" si="25"/>
        <v>9.6330893600772818</v>
      </c>
      <c r="AZ55" s="24">
        <f t="shared" si="26"/>
        <v>89.908834027387968</v>
      </c>
      <c r="BA55" s="24">
        <f t="shared" si="27"/>
        <v>3.5963533610955185</v>
      </c>
      <c r="BB55" s="24">
        <f t="shared" si="28"/>
        <v>93.505187388483492</v>
      </c>
      <c r="BD55" s="25">
        <v>93.505187388483492</v>
      </c>
      <c r="BE55" s="1">
        <f t="shared" si="29"/>
        <v>4.6752593694241744</v>
      </c>
      <c r="BF55" s="2">
        <f t="shared" si="30"/>
        <v>98.18044675790766</v>
      </c>
      <c r="BG55" s="25">
        <v>98.18044675790766</v>
      </c>
      <c r="BH55" s="1">
        <f t="shared" si="31"/>
        <v>12.763458078527995</v>
      </c>
      <c r="BI55" s="2">
        <f t="shared" si="32"/>
        <v>110.94390483643565</v>
      </c>
      <c r="BJ55" s="25">
        <v>110.94390483643565</v>
      </c>
      <c r="BK55" s="24">
        <f t="shared" si="33"/>
        <v>5.5471952418217825</v>
      </c>
      <c r="BL55" s="24">
        <f t="shared" si="34"/>
        <v>116.49110007825743</v>
      </c>
      <c r="BN55" s="25">
        <v>116.49110007825743</v>
      </c>
      <c r="BO55" s="24">
        <f t="shared" si="35"/>
        <v>17.473665011738614</v>
      </c>
      <c r="BP55" s="24">
        <f t="shared" si="36"/>
        <v>133.96476508999604</v>
      </c>
    </row>
    <row r="56" spans="1:68" ht="16.5" customHeight="1" x14ac:dyDescent="0.3">
      <c r="A56" s="5"/>
      <c r="B56" s="131" t="s">
        <v>469</v>
      </c>
      <c r="C56" s="66">
        <v>6864</v>
      </c>
      <c r="D56" s="67" t="s">
        <v>52</v>
      </c>
      <c r="E56" s="67" t="s">
        <v>26</v>
      </c>
      <c r="F56" s="67" t="s">
        <v>119</v>
      </c>
      <c r="G56" s="68">
        <v>32</v>
      </c>
      <c r="H56" s="68">
        <v>47</v>
      </c>
      <c r="I56" s="68">
        <v>10</v>
      </c>
      <c r="J56" s="70" t="s">
        <v>14</v>
      </c>
      <c r="K56" s="132">
        <f t="shared" si="37"/>
        <v>4672.3607570807999</v>
      </c>
      <c r="L56" s="35">
        <v>147.98699999999999</v>
      </c>
      <c r="M56" s="33">
        <v>31.459494956577593</v>
      </c>
      <c r="N56" s="15">
        <v>22.525212</v>
      </c>
      <c r="O56" s="1">
        <f t="shared" si="1"/>
        <v>1.3515127200000001</v>
      </c>
      <c r="P56" s="2">
        <f t="shared" si="2"/>
        <v>23.876724719999999</v>
      </c>
      <c r="Q56" s="1">
        <f t="shared" si="3"/>
        <v>2.5167595965262075</v>
      </c>
      <c r="R56" s="17">
        <f t="shared" si="4"/>
        <v>33.9762545531038</v>
      </c>
      <c r="S56" s="15">
        <v>39.990051609003174</v>
      </c>
      <c r="T56" s="15">
        <v>33.9762545531038</v>
      </c>
      <c r="U56" s="1">
        <f t="shared" si="5"/>
        <v>3.3976254553103802</v>
      </c>
      <c r="V56" s="2">
        <f t="shared" si="6"/>
        <v>37.373880008414183</v>
      </c>
      <c r="W56" s="15">
        <v>37.373880008414183</v>
      </c>
      <c r="X56" s="1">
        <f t="shared" si="7"/>
        <v>2.6161716005889928</v>
      </c>
      <c r="Y56" s="2">
        <f t="shared" si="8"/>
        <v>39.990051609003174</v>
      </c>
      <c r="Z56" s="2">
        <f t="shared" si="9"/>
        <v>5.9985077413504762</v>
      </c>
      <c r="AA56" s="17">
        <f t="shared" si="10"/>
        <v>45.988559350353654</v>
      </c>
      <c r="AB56" s="2">
        <f t="shared" si="38"/>
        <v>147.98699999999999</v>
      </c>
      <c r="AC56" s="1">
        <f t="shared" si="11"/>
        <v>11.83896</v>
      </c>
      <c r="AD56" s="17">
        <f t="shared" si="12"/>
        <v>159.82596000000001</v>
      </c>
      <c r="AE56" s="15">
        <v>49.667644098381949</v>
      </c>
      <c r="AF56" s="1">
        <f t="shared" si="13"/>
        <v>3.4767350868867362</v>
      </c>
      <c r="AG56" s="17">
        <f t="shared" si="14"/>
        <v>53.144379185268683</v>
      </c>
      <c r="AH56" s="15">
        <v>89.908834027387968</v>
      </c>
      <c r="AI56" s="15">
        <v>57.395929520090178</v>
      </c>
      <c r="AJ56" s="15">
        <v>53.144379185268683</v>
      </c>
      <c r="AK56" s="1">
        <f t="shared" si="15"/>
        <v>4.2515503348214949</v>
      </c>
      <c r="AL56" s="2">
        <f t="shared" si="16"/>
        <v>57.395929520090178</v>
      </c>
      <c r="AM56" s="1">
        <f t="shared" si="17"/>
        <v>4.5916743616072146</v>
      </c>
      <c r="AN56" s="2">
        <f t="shared" si="18"/>
        <v>61.987603881697396</v>
      </c>
      <c r="AO56" s="15">
        <v>61.987603881697396</v>
      </c>
      <c r="AP56" s="24">
        <f t="shared" si="19"/>
        <v>5.5788843493527658</v>
      </c>
      <c r="AQ56" s="24">
        <f t="shared" si="20"/>
        <v>67.566488231050158</v>
      </c>
      <c r="AR56" s="15">
        <v>67.566488231050158</v>
      </c>
      <c r="AS56" s="24">
        <f t="shared" si="21"/>
        <v>6.0809839407945141</v>
      </c>
      <c r="AT56" s="24">
        <f t="shared" si="22"/>
        <v>73.647472171844669</v>
      </c>
      <c r="AU56" s="15">
        <v>73.647472171844669</v>
      </c>
      <c r="AV56" s="24">
        <f t="shared" si="23"/>
        <v>6.6282724954660193</v>
      </c>
      <c r="AW56" s="24">
        <f t="shared" si="24"/>
        <v>80.27574466731069</v>
      </c>
      <c r="AX56" s="15">
        <v>80.27574466731069</v>
      </c>
      <c r="AY56" s="24">
        <f t="shared" si="25"/>
        <v>9.6330893600772818</v>
      </c>
      <c r="AZ56" s="24">
        <f t="shared" si="26"/>
        <v>89.908834027387968</v>
      </c>
      <c r="BA56" s="24">
        <f t="shared" si="27"/>
        <v>3.5963533610955185</v>
      </c>
      <c r="BB56" s="24">
        <f t="shared" si="28"/>
        <v>93.505187388483492</v>
      </c>
      <c r="BD56" s="25">
        <v>93.505187388483492</v>
      </c>
      <c r="BE56" s="1">
        <f t="shared" si="29"/>
        <v>4.6752593694241744</v>
      </c>
      <c r="BF56" s="2">
        <f t="shared" si="30"/>
        <v>98.18044675790766</v>
      </c>
      <c r="BG56" s="25">
        <v>98.18044675790766</v>
      </c>
      <c r="BH56" s="1">
        <f t="shared" si="31"/>
        <v>12.763458078527995</v>
      </c>
      <c r="BI56" s="2">
        <f t="shared" si="32"/>
        <v>110.94390483643565</v>
      </c>
      <c r="BJ56" s="25">
        <v>110.94390483643565</v>
      </c>
      <c r="BK56" s="24">
        <f t="shared" si="33"/>
        <v>5.5471952418217825</v>
      </c>
      <c r="BL56" s="24">
        <f t="shared" si="34"/>
        <v>116.49110007825743</v>
      </c>
      <c r="BN56" s="25">
        <v>116.49110007825743</v>
      </c>
      <c r="BO56" s="24">
        <f t="shared" si="35"/>
        <v>17.473665011738614</v>
      </c>
      <c r="BP56" s="24">
        <f t="shared" si="36"/>
        <v>133.96476508999604</v>
      </c>
    </row>
    <row r="57" spans="1:68" ht="16.5" customHeight="1" x14ac:dyDescent="0.3">
      <c r="A57" s="5"/>
      <c r="B57" s="131" t="s">
        <v>474</v>
      </c>
      <c r="C57" s="66">
        <v>8422</v>
      </c>
      <c r="D57" s="67" t="s">
        <v>52</v>
      </c>
      <c r="E57" s="67" t="s">
        <v>26</v>
      </c>
      <c r="F57" s="67" t="s">
        <v>152</v>
      </c>
      <c r="G57" s="68">
        <v>32</v>
      </c>
      <c r="H57" s="68">
        <v>47</v>
      </c>
      <c r="I57" s="68">
        <v>10</v>
      </c>
      <c r="J57" s="70" t="s">
        <v>15</v>
      </c>
      <c r="K57" s="132">
        <f>K56</f>
        <v>4672.3607570807999</v>
      </c>
      <c r="L57" s="35">
        <v>142.642</v>
      </c>
      <c r="M57" s="33">
        <v>31.459494956577593</v>
      </c>
      <c r="N57" s="15">
        <v>22.525212</v>
      </c>
      <c r="O57" s="1">
        <f t="shared" si="1"/>
        <v>1.3515127200000001</v>
      </c>
      <c r="P57" s="2">
        <f t="shared" si="2"/>
        <v>23.876724719999999</v>
      </c>
      <c r="Q57" s="1">
        <f t="shared" si="3"/>
        <v>2.5167595965262075</v>
      </c>
      <c r="R57" s="17">
        <f t="shared" si="4"/>
        <v>33.9762545531038</v>
      </c>
      <c r="S57" s="15">
        <v>39.990051609003174</v>
      </c>
      <c r="T57" s="15">
        <v>33.9762545531038</v>
      </c>
      <c r="U57" s="1">
        <f t="shared" si="5"/>
        <v>3.3976254553103802</v>
      </c>
      <c r="V57" s="2">
        <f t="shared" si="6"/>
        <v>37.373880008414183</v>
      </c>
      <c r="W57" s="15">
        <v>37.373880008414183</v>
      </c>
      <c r="X57" s="1">
        <f t="shared" si="7"/>
        <v>2.6161716005889928</v>
      </c>
      <c r="Y57" s="2">
        <f t="shared" si="8"/>
        <v>39.990051609003174</v>
      </c>
      <c r="Z57" s="2">
        <f t="shared" si="9"/>
        <v>5.9985077413504762</v>
      </c>
      <c r="AA57" s="17">
        <f t="shared" si="10"/>
        <v>45.988559350353654</v>
      </c>
      <c r="AB57" s="2">
        <f t="shared" si="38"/>
        <v>142.642</v>
      </c>
      <c r="AC57" s="1">
        <f t="shared" si="11"/>
        <v>11.41136</v>
      </c>
      <c r="AD57" s="17">
        <f t="shared" si="12"/>
        <v>154.05336</v>
      </c>
      <c r="AE57" s="15">
        <v>49.667644098381949</v>
      </c>
      <c r="AF57" s="1">
        <f t="shared" si="13"/>
        <v>3.4767350868867362</v>
      </c>
      <c r="AG57" s="17">
        <f t="shared" si="14"/>
        <v>53.144379185268683</v>
      </c>
      <c r="AH57" s="15">
        <v>89.908834027387968</v>
      </c>
      <c r="AI57" s="15">
        <v>57.395929520090178</v>
      </c>
      <c r="AJ57" s="15">
        <v>53.144379185268683</v>
      </c>
      <c r="AK57" s="1">
        <f t="shared" si="15"/>
        <v>4.2515503348214949</v>
      </c>
      <c r="AL57" s="2">
        <f t="shared" si="16"/>
        <v>57.395929520090178</v>
      </c>
      <c r="AM57" s="1">
        <f t="shared" si="17"/>
        <v>4.5916743616072146</v>
      </c>
      <c r="AN57" s="2">
        <f t="shared" si="18"/>
        <v>61.987603881697396</v>
      </c>
      <c r="AO57" s="15">
        <v>61.987603881697396</v>
      </c>
      <c r="AP57" s="24">
        <f t="shared" si="19"/>
        <v>5.5788843493527658</v>
      </c>
      <c r="AQ57" s="24">
        <f t="shared" si="20"/>
        <v>67.566488231050158</v>
      </c>
      <c r="AR57" s="15">
        <v>67.566488231050158</v>
      </c>
      <c r="AS57" s="24">
        <f t="shared" si="21"/>
        <v>6.0809839407945141</v>
      </c>
      <c r="AT57" s="24">
        <f t="shared" si="22"/>
        <v>73.647472171844669</v>
      </c>
      <c r="AU57" s="15">
        <v>73.647472171844669</v>
      </c>
      <c r="AV57" s="24">
        <f t="shared" si="23"/>
        <v>6.6282724954660193</v>
      </c>
      <c r="AW57" s="24">
        <f t="shared" si="24"/>
        <v>80.27574466731069</v>
      </c>
      <c r="AX57" s="15">
        <v>80.27574466731069</v>
      </c>
      <c r="AY57" s="24">
        <f t="shared" si="25"/>
        <v>9.6330893600772818</v>
      </c>
      <c r="AZ57" s="24">
        <f t="shared" si="26"/>
        <v>89.908834027387968</v>
      </c>
      <c r="BA57" s="24">
        <f t="shared" si="27"/>
        <v>3.5963533610955185</v>
      </c>
      <c r="BB57" s="24">
        <f t="shared" si="28"/>
        <v>93.505187388483492</v>
      </c>
      <c r="BD57" s="25">
        <v>93.505187388483492</v>
      </c>
      <c r="BE57" s="1">
        <f t="shared" si="29"/>
        <v>4.6752593694241744</v>
      </c>
      <c r="BF57" s="2">
        <f t="shared" si="30"/>
        <v>98.18044675790766</v>
      </c>
      <c r="BG57" s="25">
        <v>98.18044675790766</v>
      </c>
      <c r="BH57" s="1">
        <f t="shared" si="31"/>
        <v>12.763458078527995</v>
      </c>
      <c r="BI57" s="2">
        <f t="shared" si="32"/>
        <v>110.94390483643565</v>
      </c>
      <c r="BJ57" s="25">
        <v>110.94390483643565</v>
      </c>
      <c r="BK57" s="24">
        <f t="shared" si="33"/>
        <v>5.5471952418217825</v>
      </c>
      <c r="BL57" s="24">
        <f t="shared" si="34"/>
        <v>116.49110007825743</v>
      </c>
      <c r="BN57" s="25">
        <v>116.49110007825743</v>
      </c>
      <c r="BO57" s="24">
        <f t="shared" si="35"/>
        <v>17.473665011738614</v>
      </c>
      <c r="BP57" s="24">
        <f t="shared" si="36"/>
        <v>133.96476508999604</v>
      </c>
    </row>
    <row r="58" spans="1:68" ht="16.5" customHeight="1" x14ac:dyDescent="0.3">
      <c r="A58" s="5"/>
      <c r="B58" s="131" t="s">
        <v>448</v>
      </c>
      <c r="C58" s="66">
        <v>6884</v>
      </c>
      <c r="D58" s="67" t="s">
        <v>82</v>
      </c>
      <c r="E58" s="67" t="s">
        <v>24</v>
      </c>
      <c r="F58" s="67" t="s">
        <v>244</v>
      </c>
      <c r="G58" s="68">
        <v>90</v>
      </c>
      <c r="H58" s="68">
        <v>110</v>
      </c>
      <c r="I58" s="68">
        <v>9</v>
      </c>
      <c r="J58" s="70" t="s">
        <v>15</v>
      </c>
      <c r="K58" s="132">
        <f>K47</f>
        <v>9932.7960846400001</v>
      </c>
      <c r="L58" s="35">
        <v>303.27572197614404</v>
      </c>
      <c r="M58" s="33">
        <v>71.219481029593595</v>
      </c>
      <c r="N58" s="15">
        <v>50.993631999999998</v>
      </c>
      <c r="O58" s="1">
        <f t="shared" si="1"/>
        <v>3.05961792</v>
      </c>
      <c r="P58" s="2">
        <f t="shared" si="2"/>
        <v>54.053249919999999</v>
      </c>
      <c r="Q58" s="1">
        <f t="shared" si="3"/>
        <v>5.6975584823674872</v>
      </c>
      <c r="R58" s="17">
        <f t="shared" si="4"/>
        <v>76.917039511961079</v>
      </c>
      <c r="S58" s="15">
        <v>90.53135550557819</v>
      </c>
      <c r="T58" s="15">
        <v>76.917039511961079</v>
      </c>
      <c r="U58" s="1">
        <f t="shared" si="5"/>
        <v>7.6917039511961081</v>
      </c>
      <c r="V58" s="2">
        <f t="shared" si="6"/>
        <v>84.608743463157182</v>
      </c>
      <c r="W58" s="15">
        <v>84.608743463157182</v>
      </c>
      <c r="X58" s="1">
        <f t="shared" si="7"/>
        <v>5.9226120424210027</v>
      </c>
      <c r="Y58" s="2">
        <f t="shared" si="8"/>
        <v>90.53135550557819</v>
      </c>
      <c r="Z58" s="2">
        <f t="shared" si="9"/>
        <v>13.579703325836729</v>
      </c>
      <c r="AA58" s="17">
        <f t="shared" si="10"/>
        <v>104.11105883141492</v>
      </c>
      <c r="AB58" s="2">
        <f t="shared" si="38"/>
        <v>303.27572197614404</v>
      </c>
      <c r="AC58" s="1">
        <f t="shared" si="11"/>
        <v>24.262057758091522</v>
      </c>
      <c r="AD58" s="17">
        <f t="shared" si="12"/>
        <v>327.53777973423558</v>
      </c>
      <c r="AE58" s="15">
        <v>112.43994353792812</v>
      </c>
      <c r="AF58" s="1">
        <f t="shared" si="13"/>
        <v>7.8707960476549683</v>
      </c>
      <c r="AG58" s="17">
        <f t="shared" si="14"/>
        <v>120.31073958558308</v>
      </c>
      <c r="AH58" s="15">
        <v>203.53983775787322</v>
      </c>
      <c r="AI58" s="15">
        <v>129.93559875242971</v>
      </c>
      <c r="AJ58" s="15">
        <v>120.31073958558308</v>
      </c>
      <c r="AK58" s="1">
        <f t="shared" si="15"/>
        <v>9.6248591668466457</v>
      </c>
      <c r="AL58" s="2">
        <f t="shared" si="16"/>
        <v>129.93559875242971</v>
      </c>
      <c r="AM58" s="1">
        <f t="shared" si="17"/>
        <v>10.394847900194376</v>
      </c>
      <c r="AN58" s="2">
        <f t="shared" si="18"/>
        <v>140.33044665262409</v>
      </c>
      <c r="AO58" s="15">
        <v>140.33044665262409</v>
      </c>
      <c r="AP58" s="24">
        <f t="shared" si="19"/>
        <v>12.629740198736167</v>
      </c>
      <c r="AQ58" s="24">
        <f t="shared" si="20"/>
        <v>152.96018685136025</v>
      </c>
      <c r="AR58" s="15">
        <v>152.96018685136025</v>
      </c>
      <c r="AS58" s="24">
        <f t="shared" si="21"/>
        <v>13.766416816622423</v>
      </c>
      <c r="AT58" s="24">
        <f t="shared" si="22"/>
        <v>166.72660366798266</v>
      </c>
      <c r="AU58" s="15">
        <v>166.72660366798266</v>
      </c>
      <c r="AV58" s="24">
        <f t="shared" si="23"/>
        <v>15.00539433011844</v>
      </c>
      <c r="AW58" s="24">
        <f t="shared" si="24"/>
        <v>181.73199799810109</v>
      </c>
      <c r="AX58" s="15">
        <v>181.73199799810109</v>
      </c>
      <c r="AY58" s="24">
        <f t="shared" si="25"/>
        <v>21.807839759772129</v>
      </c>
      <c r="AZ58" s="24">
        <f t="shared" si="26"/>
        <v>203.53983775787322</v>
      </c>
      <c r="BA58" s="24">
        <f t="shared" si="27"/>
        <v>8.1415935103149284</v>
      </c>
      <c r="BB58" s="24">
        <f t="shared" si="28"/>
        <v>211.68143126818813</v>
      </c>
      <c r="BD58" s="25">
        <v>211.68143126818813</v>
      </c>
      <c r="BE58" s="1">
        <f t="shared" si="29"/>
        <v>10.584071563409408</v>
      </c>
      <c r="BF58" s="2">
        <f t="shared" si="30"/>
        <v>222.26550283159753</v>
      </c>
      <c r="BG58" s="25">
        <v>222.26550283159753</v>
      </c>
      <c r="BH58" s="1">
        <f t="shared" si="31"/>
        <v>28.89451536810768</v>
      </c>
      <c r="BI58" s="2">
        <f t="shared" si="32"/>
        <v>251.16001819970521</v>
      </c>
      <c r="BJ58" s="25">
        <v>251.16001819970521</v>
      </c>
      <c r="BK58" s="24">
        <f t="shared" si="33"/>
        <v>12.55800090998526</v>
      </c>
      <c r="BL58" s="24">
        <f t="shared" si="34"/>
        <v>263.71801910969049</v>
      </c>
      <c r="BN58" s="25">
        <v>263.71801910969049</v>
      </c>
      <c r="BO58" s="24">
        <f t="shared" si="35"/>
        <v>39.557702866453575</v>
      </c>
      <c r="BP58" s="24">
        <f t="shared" si="36"/>
        <v>303.27572197614404</v>
      </c>
    </row>
    <row r="59" spans="1:68" ht="16.5" customHeight="1" x14ac:dyDescent="0.3">
      <c r="A59" s="5"/>
      <c r="B59" s="131" t="s">
        <v>83</v>
      </c>
      <c r="C59" s="66">
        <v>6884</v>
      </c>
      <c r="D59" s="67" t="s">
        <v>82</v>
      </c>
      <c r="E59" s="67" t="s">
        <v>24</v>
      </c>
      <c r="F59" s="67" t="s">
        <v>245</v>
      </c>
      <c r="G59" s="68">
        <v>90</v>
      </c>
      <c r="H59" s="68">
        <v>110</v>
      </c>
      <c r="I59" s="68">
        <v>13</v>
      </c>
      <c r="J59" s="70" t="s">
        <v>15</v>
      </c>
      <c r="K59" s="132">
        <f t="shared" si="37"/>
        <v>10359.972619114162</v>
      </c>
      <c r="L59" s="35">
        <v>328.12990000000002</v>
      </c>
      <c r="M59" s="33">
        <v>74.276722986602422</v>
      </c>
      <c r="N59" s="15">
        <v>53.182638000000004</v>
      </c>
      <c r="O59" s="1">
        <f t="shared" si="1"/>
        <v>3.1909582800000003</v>
      </c>
      <c r="P59" s="2">
        <f t="shared" si="2"/>
        <v>56.373596280000001</v>
      </c>
      <c r="Q59" s="1">
        <f t="shared" si="3"/>
        <v>5.9421378389281934</v>
      </c>
      <c r="R59" s="17">
        <f t="shared" si="4"/>
        <v>80.218860825530612</v>
      </c>
      <c r="S59" s="15">
        <v>94.417599191649543</v>
      </c>
      <c r="T59" s="15">
        <v>80.218860825530612</v>
      </c>
      <c r="U59" s="1">
        <f t="shared" si="5"/>
        <v>8.0218860825530616</v>
      </c>
      <c r="V59" s="2">
        <f t="shared" si="6"/>
        <v>88.240746908083679</v>
      </c>
      <c r="W59" s="15">
        <v>88.240746908083679</v>
      </c>
      <c r="X59" s="1">
        <f t="shared" si="7"/>
        <v>6.1768522835658572</v>
      </c>
      <c r="Y59" s="2">
        <f t="shared" si="8"/>
        <v>94.417599191649543</v>
      </c>
      <c r="Z59" s="2">
        <f t="shared" si="9"/>
        <v>14.162639878747433</v>
      </c>
      <c r="AA59" s="17">
        <f t="shared" si="10"/>
        <v>108.58023907039697</v>
      </c>
      <c r="AB59" s="2">
        <f t="shared" si="38"/>
        <v>328.12990000000002</v>
      </c>
      <c r="AC59" s="1">
        <f t="shared" si="11"/>
        <v>26.250392000000002</v>
      </c>
      <c r="AD59" s="17">
        <f t="shared" si="12"/>
        <v>354.380292</v>
      </c>
      <c r="AE59" s="15">
        <v>117.26665819602873</v>
      </c>
      <c r="AF59" s="1">
        <f t="shared" si="13"/>
        <v>8.2086660737220107</v>
      </c>
      <c r="AG59" s="17">
        <f t="shared" si="14"/>
        <v>125.47532426975074</v>
      </c>
      <c r="AH59" s="15">
        <v>212.27720178973942</v>
      </c>
      <c r="AI59" s="15">
        <v>135.51335021133082</v>
      </c>
      <c r="AJ59" s="15">
        <v>125.47532426975074</v>
      </c>
      <c r="AK59" s="1">
        <f t="shared" si="15"/>
        <v>10.038025941580059</v>
      </c>
      <c r="AL59" s="2">
        <f t="shared" si="16"/>
        <v>135.51335021133082</v>
      </c>
      <c r="AM59" s="1">
        <f t="shared" si="17"/>
        <v>10.841068016906465</v>
      </c>
      <c r="AN59" s="2">
        <f t="shared" si="18"/>
        <v>146.35441822823728</v>
      </c>
      <c r="AO59" s="15">
        <v>146.35441822823728</v>
      </c>
      <c r="AP59" s="24">
        <f t="shared" si="19"/>
        <v>13.171897640541355</v>
      </c>
      <c r="AQ59" s="24">
        <f t="shared" si="20"/>
        <v>159.52631586877862</v>
      </c>
      <c r="AR59" s="15">
        <v>159.52631586877862</v>
      </c>
      <c r="AS59" s="24">
        <f t="shared" si="21"/>
        <v>14.357368428190076</v>
      </c>
      <c r="AT59" s="24">
        <f t="shared" si="22"/>
        <v>173.88368429696871</v>
      </c>
      <c r="AU59" s="15">
        <v>173.88368429696871</v>
      </c>
      <c r="AV59" s="24">
        <f t="shared" si="23"/>
        <v>15.649531586727182</v>
      </c>
      <c r="AW59" s="24">
        <f t="shared" si="24"/>
        <v>189.5332158836959</v>
      </c>
      <c r="AX59" s="15">
        <v>189.5332158836959</v>
      </c>
      <c r="AY59" s="24">
        <f t="shared" si="25"/>
        <v>22.743985906043505</v>
      </c>
      <c r="AZ59" s="24">
        <f t="shared" si="26"/>
        <v>212.27720178973942</v>
      </c>
      <c r="BA59" s="24">
        <f t="shared" si="27"/>
        <v>8.4910880715895765</v>
      </c>
      <c r="BB59" s="24">
        <f t="shared" si="28"/>
        <v>220.76828986132901</v>
      </c>
      <c r="BD59" s="25">
        <v>220.76828986132901</v>
      </c>
      <c r="BE59" s="1">
        <f t="shared" si="29"/>
        <v>11.038414493066451</v>
      </c>
      <c r="BF59" s="2">
        <f t="shared" si="30"/>
        <v>231.80670435439546</v>
      </c>
      <c r="BG59" s="25">
        <v>231.80670435439546</v>
      </c>
      <c r="BH59" s="1">
        <f t="shared" si="31"/>
        <v>30.134871566071411</v>
      </c>
      <c r="BI59" s="2">
        <f t="shared" si="32"/>
        <v>261.9415759204669</v>
      </c>
      <c r="BJ59" s="25">
        <v>261.9415759204669</v>
      </c>
      <c r="BK59" s="24">
        <f t="shared" si="33"/>
        <v>13.097078796023345</v>
      </c>
      <c r="BL59" s="24">
        <f t="shared" si="34"/>
        <v>275.03865471649027</v>
      </c>
      <c r="BN59" s="25">
        <v>275.03865471649027</v>
      </c>
      <c r="BO59" s="24">
        <f t="shared" si="35"/>
        <v>41.255798207473539</v>
      </c>
      <c r="BP59" s="24">
        <f t="shared" si="36"/>
        <v>316.29445292396383</v>
      </c>
    </row>
    <row r="60" spans="1:68" ht="16.5" customHeight="1" x14ac:dyDescent="0.3">
      <c r="A60" s="5"/>
      <c r="B60" s="131" t="s">
        <v>471</v>
      </c>
      <c r="C60" s="66">
        <v>6118</v>
      </c>
      <c r="D60" s="67" t="s">
        <v>52</v>
      </c>
      <c r="E60" s="67" t="s">
        <v>24</v>
      </c>
      <c r="F60" s="67" t="s">
        <v>150</v>
      </c>
      <c r="G60" s="68">
        <v>76.2</v>
      </c>
      <c r="H60" s="68">
        <v>95.22</v>
      </c>
      <c r="I60" s="68">
        <v>9</v>
      </c>
      <c r="J60" s="70" t="s">
        <v>15</v>
      </c>
      <c r="K60" s="132">
        <f t="shared" si="37"/>
        <v>9542.4302525023995</v>
      </c>
      <c r="L60" s="35">
        <v>302.23599999999999</v>
      </c>
      <c r="M60" s="33">
        <v>68.415689183010414</v>
      </c>
      <c r="N60" s="15">
        <v>48.986097999999998</v>
      </c>
      <c r="O60" s="1">
        <f t="shared" si="1"/>
        <v>2.93916588</v>
      </c>
      <c r="P60" s="2">
        <f t="shared" si="2"/>
        <v>51.925263879999996</v>
      </c>
      <c r="Q60" s="1">
        <f t="shared" si="3"/>
        <v>5.4732551346408336</v>
      </c>
      <c r="R60" s="17">
        <f t="shared" si="4"/>
        <v>73.888944317651251</v>
      </c>
      <c r="S60" s="15">
        <v>86.967287461875515</v>
      </c>
      <c r="T60" s="15">
        <v>73.888944317651251</v>
      </c>
      <c r="U60" s="1">
        <f t="shared" si="5"/>
        <v>7.3888944317651255</v>
      </c>
      <c r="V60" s="2">
        <f t="shared" si="6"/>
        <v>81.277838749416375</v>
      </c>
      <c r="W60" s="15">
        <v>81.277838749416375</v>
      </c>
      <c r="X60" s="1">
        <f t="shared" si="7"/>
        <v>5.6894487124591464</v>
      </c>
      <c r="Y60" s="2">
        <f t="shared" si="8"/>
        <v>86.967287461875515</v>
      </c>
      <c r="Z60" s="2">
        <f t="shared" si="9"/>
        <v>13.045093119281328</v>
      </c>
      <c r="AA60" s="17">
        <f t="shared" si="10"/>
        <v>100.01238058115685</v>
      </c>
      <c r="AB60" s="2">
        <f t="shared" si="38"/>
        <v>302.23599999999999</v>
      </c>
      <c r="AC60" s="1">
        <f t="shared" si="11"/>
        <v>24.178879999999999</v>
      </c>
      <c r="AD60" s="17">
        <f t="shared" si="12"/>
        <v>326.41487999999998</v>
      </c>
      <c r="AE60" s="15">
        <v>108.0133710276494</v>
      </c>
      <c r="AF60" s="1">
        <f t="shared" si="13"/>
        <v>7.560935971935459</v>
      </c>
      <c r="AG60" s="17">
        <f t="shared" si="14"/>
        <v>115.57430699958486</v>
      </c>
      <c r="AH60" s="15">
        <v>195.52681478564392</v>
      </c>
      <c r="AI60" s="15">
        <v>124.82025155955165</v>
      </c>
      <c r="AJ60" s="15">
        <v>115.57430699958486</v>
      </c>
      <c r="AK60" s="1">
        <f t="shared" si="15"/>
        <v>9.2459445599667891</v>
      </c>
      <c r="AL60" s="2">
        <f t="shared" si="16"/>
        <v>124.82025155955165</v>
      </c>
      <c r="AM60" s="1">
        <f t="shared" si="17"/>
        <v>9.9856201247641323</v>
      </c>
      <c r="AN60" s="2">
        <f t="shared" si="18"/>
        <v>134.80587168431578</v>
      </c>
      <c r="AO60" s="15">
        <v>134.80587168431578</v>
      </c>
      <c r="AP60" s="24">
        <f t="shared" si="19"/>
        <v>12.132528451588419</v>
      </c>
      <c r="AQ60" s="24">
        <f t="shared" si="20"/>
        <v>146.9384001359042</v>
      </c>
      <c r="AR60" s="15">
        <v>146.9384001359042</v>
      </c>
      <c r="AS60" s="24">
        <f t="shared" si="21"/>
        <v>13.224456012231379</v>
      </c>
      <c r="AT60" s="24">
        <f t="shared" si="22"/>
        <v>160.16285614813557</v>
      </c>
      <c r="AU60" s="15">
        <v>160.16285614813557</v>
      </c>
      <c r="AV60" s="24">
        <f t="shared" si="23"/>
        <v>14.414657053332201</v>
      </c>
      <c r="AW60" s="24">
        <f t="shared" si="24"/>
        <v>174.57751320146778</v>
      </c>
      <c r="AX60" s="15">
        <v>174.57751320146778</v>
      </c>
      <c r="AY60" s="24">
        <f t="shared" si="25"/>
        <v>20.949301584176133</v>
      </c>
      <c r="AZ60" s="24">
        <f t="shared" si="26"/>
        <v>195.52681478564392</v>
      </c>
      <c r="BA60" s="24">
        <f t="shared" si="27"/>
        <v>7.8210725914257573</v>
      </c>
      <c r="BB60" s="24">
        <f t="shared" si="28"/>
        <v>203.34788737706967</v>
      </c>
      <c r="BD60" s="25">
        <v>203.34788737706967</v>
      </c>
      <c r="BE60" s="1">
        <f t="shared" si="29"/>
        <v>10.167394368853484</v>
      </c>
      <c r="BF60" s="2">
        <f t="shared" si="30"/>
        <v>213.51528174592315</v>
      </c>
      <c r="BG60" s="25">
        <v>213.51528174592315</v>
      </c>
      <c r="BH60" s="1">
        <f t="shared" si="31"/>
        <v>27.756986626970011</v>
      </c>
      <c r="BI60" s="2">
        <f t="shared" si="32"/>
        <v>241.27226837289317</v>
      </c>
      <c r="BJ60" s="25">
        <v>241.27226837289317</v>
      </c>
      <c r="BK60" s="24">
        <f t="shared" si="33"/>
        <v>12.063613418644659</v>
      </c>
      <c r="BL60" s="24">
        <f t="shared" si="34"/>
        <v>253.33588179153782</v>
      </c>
      <c r="BN60" s="25">
        <v>253.33588179153782</v>
      </c>
      <c r="BO60" s="24">
        <f t="shared" si="35"/>
        <v>38.000382268730675</v>
      </c>
      <c r="BP60" s="24">
        <f t="shared" si="36"/>
        <v>291.33626406026849</v>
      </c>
    </row>
    <row r="61" spans="1:68" ht="16.5" customHeight="1" x14ac:dyDescent="0.3">
      <c r="A61" s="5"/>
      <c r="B61" s="131" t="s">
        <v>435</v>
      </c>
      <c r="C61" s="66">
        <v>8429</v>
      </c>
      <c r="D61" s="67" t="s">
        <v>81</v>
      </c>
      <c r="E61" s="67" t="s">
        <v>24</v>
      </c>
      <c r="F61" s="67" t="s">
        <v>700</v>
      </c>
      <c r="G61" s="68">
        <v>90</v>
      </c>
      <c r="H61" s="68">
        <v>110</v>
      </c>
      <c r="I61" s="68">
        <v>9</v>
      </c>
      <c r="J61" s="70" t="s">
        <v>15</v>
      </c>
      <c r="K61" s="132">
        <f>K47</f>
        <v>9932.7960846400001</v>
      </c>
      <c r="L61" s="35">
        <v>303.27572197614404</v>
      </c>
      <c r="M61" s="33">
        <v>71.219481029593595</v>
      </c>
      <c r="N61" s="15">
        <v>50.993631999999998</v>
      </c>
      <c r="O61" s="1">
        <f t="shared" si="1"/>
        <v>3.05961792</v>
      </c>
      <c r="P61" s="2">
        <f t="shared" si="2"/>
        <v>54.053249919999999</v>
      </c>
      <c r="Q61" s="1">
        <f t="shared" si="3"/>
        <v>5.6975584823674872</v>
      </c>
      <c r="R61" s="17">
        <f t="shared" si="4"/>
        <v>76.917039511961079</v>
      </c>
      <c r="S61" s="15">
        <v>90.53135550557819</v>
      </c>
      <c r="T61" s="15">
        <v>76.917039511961079</v>
      </c>
      <c r="U61" s="1">
        <f t="shared" si="5"/>
        <v>7.6917039511961081</v>
      </c>
      <c r="V61" s="2">
        <f t="shared" si="6"/>
        <v>84.608743463157182</v>
      </c>
      <c r="W61" s="15">
        <v>84.608743463157182</v>
      </c>
      <c r="X61" s="1">
        <f t="shared" si="7"/>
        <v>5.9226120424210027</v>
      </c>
      <c r="Y61" s="2">
        <f t="shared" si="8"/>
        <v>90.53135550557819</v>
      </c>
      <c r="Z61" s="2">
        <f t="shared" si="9"/>
        <v>13.579703325836729</v>
      </c>
      <c r="AA61" s="17">
        <f t="shared" si="10"/>
        <v>104.11105883141492</v>
      </c>
      <c r="AB61" s="2">
        <f t="shared" si="38"/>
        <v>303.27572197614404</v>
      </c>
      <c r="AC61" s="1">
        <f t="shared" si="11"/>
        <v>24.262057758091522</v>
      </c>
      <c r="AD61" s="17">
        <f t="shared" si="12"/>
        <v>327.53777973423558</v>
      </c>
      <c r="AE61" s="15">
        <v>112.43994353792812</v>
      </c>
      <c r="AF61" s="1">
        <f t="shared" si="13"/>
        <v>7.8707960476549683</v>
      </c>
      <c r="AG61" s="17">
        <f t="shared" si="14"/>
        <v>120.31073958558308</v>
      </c>
      <c r="AH61" s="15">
        <v>203.53983775787322</v>
      </c>
      <c r="AI61" s="15">
        <v>129.93559875242971</v>
      </c>
      <c r="AJ61" s="15">
        <v>120.31073958558308</v>
      </c>
      <c r="AK61" s="1">
        <f t="shared" si="15"/>
        <v>9.6248591668466457</v>
      </c>
      <c r="AL61" s="2">
        <f t="shared" si="16"/>
        <v>129.93559875242971</v>
      </c>
      <c r="AM61" s="1">
        <f t="shared" si="17"/>
        <v>10.394847900194376</v>
      </c>
      <c r="AN61" s="2">
        <f t="shared" si="18"/>
        <v>140.33044665262409</v>
      </c>
      <c r="AO61" s="15">
        <v>140.33044665262409</v>
      </c>
      <c r="AP61" s="24">
        <f t="shared" si="19"/>
        <v>12.629740198736167</v>
      </c>
      <c r="AQ61" s="24">
        <f t="shared" si="20"/>
        <v>152.96018685136025</v>
      </c>
      <c r="AR61" s="15">
        <v>152.96018685136025</v>
      </c>
      <c r="AS61" s="24">
        <f t="shared" si="21"/>
        <v>13.766416816622423</v>
      </c>
      <c r="AT61" s="24">
        <f t="shared" si="22"/>
        <v>166.72660366798266</v>
      </c>
      <c r="AU61" s="15">
        <v>166.72660366798266</v>
      </c>
      <c r="AV61" s="24">
        <f t="shared" si="23"/>
        <v>15.00539433011844</v>
      </c>
      <c r="AW61" s="24">
        <f t="shared" si="24"/>
        <v>181.73199799810109</v>
      </c>
      <c r="AX61" s="15">
        <v>181.73199799810109</v>
      </c>
      <c r="AY61" s="24">
        <f t="shared" si="25"/>
        <v>21.807839759772129</v>
      </c>
      <c r="AZ61" s="24">
        <f t="shared" si="26"/>
        <v>203.53983775787322</v>
      </c>
      <c r="BA61" s="24">
        <f t="shared" si="27"/>
        <v>8.1415935103149284</v>
      </c>
      <c r="BB61" s="24">
        <f t="shared" si="28"/>
        <v>211.68143126818813</v>
      </c>
      <c r="BD61" s="25">
        <v>211.68143126818813</v>
      </c>
      <c r="BE61" s="1">
        <f t="shared" si="29"/>
        <v>10.584071563409408</v>
      </c>
      <c r="BF61" s="2">
        <f t="shared" si="30"/>
        <v>222.26550283159753</v>
      </c>
      <c r="BG61" s="25">
        <v>222.26550283159753</v>
      </c>
      <c r="BH61" s="1">
        <f t="shared" si="31"/>
        <v>28.89451536810768</v>
      </c>
      <c r="BI61" s="2">
        <f t="shared" si="32"/>
        <v>251.16001819970521</v>
      </c>
      <c r="BJ61" s="25">
        <v>251.16001819970521</v>
      </c>
      <c r="BK61" s="24">
        <f t="shared" si="33"/>
        <v>12.55800090998526</v>
      </c>
      <c r="BL61" s="24">
        <f t="shared" si="34"/>
        <v>263.71801910969049</v>
      </c>
      <c r="BN61" s="25">
        <v>263.71801910969049</v>
      </c>
      <c r="BO61" s="24">
        <f t="shared" si="35"/>
        <v>39.557702866453575</v>
      </c>
      <c r="BP61" s="24">
        <f t="shared" si="36"/>
        <v>303.27572197614404</v>
      </c>
    </row>
    <row r="62" spans="1:68" ht="16.5" customHeight="1" x14ac:dyDescent="0.3">
      <c r="A62" s="5"/>
      <c r="B62" s="131" t="s">
        <v>44</v>
      </c>
      <c r="C62" s="66">
        <v>9191</v>
      </c>
      <c r="D62" s="71" t="s">
        <v>49</v>
      </c>
      <c r="E62" s="71" t="s">
        <v>24</v>
      </c>
      <c r="F62" s="67" t="s">
        <v>701</v>
      </c>
      <c r="G62" s="68">
        <v>90</v>
      </c>
      <c r="H62" s="68">
        <v>110</v>
      </c>
      <c r="I62" s="68">
        <v>7</v>
      </c>
      <c r="J62" s="70" t="s">
        <v>15</v>
      </c>
      <c r="K62" s="132">
        <f t="shared" si="37"/>
        <v>11386.659384403201</v>
      </c>
      <c r="L62" s="35">
        <v>360.64800000000002</v>
      </c>
      <c r="M62" s="33">
        <v>78.23581631313229</v>
      </c>
      <c r="N62" s="15">
        <v>56.017375704179997</v>
      </c>
      <c r="O62" s="1">
        <f t="shared" si="1"/>
        <v>3.3610425422507997</v>
      </c>
      <c r="P62" s="2">
        <f t="shared" si="2"/>
        <v>59.378418246430797</v>
      </c>
      <c r="Q62" s="1">
        <f t="shared" si="3"/>
        <v>6.2588653050505831</v>
      </c>
      <c r="R62" s="17">
        <f t="shared" si="4"/>
        <v>84.494681618182867</v>
      </c>
      <c r="S62" s="15">
        <v>99.450240264601234</v>
      </c>
      <c r="T62" s="15">
        <v>84.494681618182867</v>
      </c>
      <c r="U62" s="1">
        <f t="shared" si="5"/>
        <v>8.4494681618182863</v>
      </c>
      <c r="V62" s="2">
        <f t="shared" si="6"/>
        <v>92.944149780001155</v>
      </c>
      <c r="W62" s="15">
        <v>92.944149780001155</v>
      </c>
      <c r="X62" s="1">
        <f t="shared" si="7"/>
        <v>6.5060904846000804</v>
      </c>
      <c r="Y62" s="2">
        <f t="shared" si="8"/>
        <v>99.450240264601234</v>
      </c>
      <c r="Z62" s="2">
        <f t="shared" si="9"/>
        <v>14.917536039690184</v>
      </c>
      <c r="AA62" s="17">
        <f t="shared" si="10"/>
        <v>114.36777630429143</v>
      </c>
      <c r="AB62" s="2">
        <f t="shared" si="38"/>
        <v>360.64800000000002</v>
      </c>
      <c r="AC62" s="1">
        <f t="shared" si="11"/>
        <v>28.851840000000003</v>
      </c>
      <c r="AD62" s="17">
        <f t="shared" si="12"/>
        <v>389.49984000000001</v>
      </c>
      <c r="AE62" s="15">
        <v>123.51719840863474</v>
      </c>
      <c r="AF62" s="1">
        <f t="shared" si="13"/>
        <v>8.6462038886044308</v>
      </c>
      <c r="AG62" s="17">
        <f t="shared" si="14"/>
        <v>132.16340229723917</v>
      </c>
      <c r="AH62" s="15">
        <v>223.59198816139696</v>
      </c>
      <c r="AI62" s="15">
        <v>142.73647448101832</v>
      </c>
      <c r="AJ62" s="15">
        <v>132.16340229723917</v>
      </c>
      <c r="AK62" s="1">
        <f t="shared" si="15"/>
        <v>10.573072183779134</v>
      </c>
      <c r="AL62" s="2">
        <f t="shared" si="16"/>
        <v>142.73647448101832</v>
      </c>
      <c r="AM62" s="1">
        <f t="shared" si="17"/>
        <v>11.418917958481465</v>
      </c>
      <c r="AN62" s="2">
        <f t="shared" si="18"/>
        <v>154.15539243949979</v>
      </c>
      <c r="AO62" s="15">
        <v>154.15539243949979</v>
      </c>
      <c r="AP62" s="24">
        <f t="shared" si="19"/>
        <v>13.873985319554981</v>
      </c>
      <c r="AQ62" s="24">
        <f t="shared" si="20"/>
        <v>168.02937775905477</v>
      </c>
      <c r="AR62" s="15">
        <v>168.02937775905477</v>
      </c>
      <c r="AS62" s="24">
        <f t="shared" si="21"/>
        <v>15.122643998314929</v>
      </c>
      <c r="AT62" s="24">
        <f t="shared" si="22"/>
        <v>183.15202175736971</v>
      </c>
      <c r="AU62" s="15">
        <v>183.15202175736971</v>
      </c>
      <c r="AV62" s="24">
        <f t="shared" si="23"/>
        <v>16.483681958163274</v>
      </c>
      <c r="AW62" s="24">
        <f t="shared" si="24"/>
        <v>199.635703715533</v>
      </c>
      <c r="AX62" s="15">
        <v>199.635703715533</v>
      </c>
      <c r="AY62" s="24">
        <f t="shared" si="25"/>
        <v>23.956284445863961</v>
      </c>
      <c r="AZ62" s="24">
        <f t="shared" si="26"/>
        <v>223.59198816139696</v>
      </c>
      <c r="BA62" s="24">
        <f t="shared" si="27"/>
        <v>8.9436795264558775</v>
      </c>
      <c r="BB62" s="24">
        <f t="shared" si="28"/>
        <v>232.53566768785282</v>
      </c>
      <c r="BD62" s="25">
        <v>232.53566768785282</v>
      </c>
      <c r="BE62" s="1">
        <f t="shared" si="29"/>
        <v>11.62678338439264</v>
      </c>
      <c r="BF62" s="2">
        <f t="shared" si="30"/>
        <v>244.16245107224546</v>
      </c>
      <c r="BG62" s="25">
        <v>244.16245107224546</v>
      </c>
      <c r="BH62" s="1">
        <f t="shared" si="31"/>
        <v>31.74111863939191</v>
      </c>
      <c r="BI62" s="2">
        <f t="shared" si="32"/>
        <v>275.90356971163737</v>
      </c>
      <c r="BJ62" s="25">
        <v>275.90356971163737</v>
      </c>
      <c r="BK62" s="24">
        <f t="shared" si="33"/>
        <v>13.79517848558187</v>
      </c>
      <c r="BL62" s="24">
        <f t="shared" si="34"/>
        <v>289.69874819721923</v>
      </c>
      <c r="BN62" s="25">
        <v>289.69874819721923</v>
      </c>
      <c r="BO62" s="24">
        <f t="shared" si="35"/>
        <v>43.454812229582885</v>
      </c>
      <c r="BP62" s="24">
        <f t="shared" si="36"/>
        <v>333.15356042680213</v>
      </c>
    </row>
    <row r="63" spans="1:68" ht="16.5" customHeight="1" x14ac:dyDescent="0.3">
      <c r="A63" s="5"/>
      <c r="B63" s="131" t="s">
        <v>44</v>
      </c>
      <c r="C63" s="66">
        <v>9191</v>
      </c>
      <c r="D63" s="67" t="s">
        <v>81</v>
      </c>
      <c r="E63" s="67" t="s">
        <v>24</v>
      </c>
      <c r="F63" s="67" t="s">
        <v>702</v>
      </c>
      <c r="G63" s="68">
        <v>90</v>
      </c>
      <c r="H63" s="68">
        <v>110</v>
      </c>
      <c r="I63" s="68">
        <v>7</v>
      </c>
      <c r="J63" s="70" t="s">
        <v>15</v>
      </c>
      <c r="K63" s="132">
        <f>K62</f>
        <v>11386.659384403201</v>
      </c>
      <c r="L63" s="35">
        <v>347.64</v>
      </c>
      <c r="M63" s="33">
        <v>78.24239394037285</v>
      </c>
      <c r="N63" s="15">
        <v>56.022085329946556</v>
      </c>
      <c r="O63" s="1">
        <f t="shared" si="1"/>
        <v>3.3613251197967937</v>
      </c>
      <c r="P63" s="2">
        <f t="shared" si="2"/>
        <v>59.383410449743351</v>
      </c>
      <c r="Q63" s="1">
        <f t="shared" si="3"/>
        <v>6.2593915152298276</v>
      </c>
      <c r="R63" s="17">
        <f t="shared" si="4"/>
        <v>84.501785455602672</v>
      </c>
      <c r="S63" s="15">
        <v>99.458601481244344</v>
      </c>
      <c r="T63" s="15">
        <v>84.501785455602672</v>
      </c>
      <c r="U63" s="1">
        <f t="shared" si="5"/>
        <v>8.4501785455602665</v>
      </c>
      <c r="V63" s="2">
        <f t="shared" si="6"/>
        <v>92.951964001162935</v>
      </c>
      <c r="W63" s="15">
        <v>92.951964001162935</v>
      </c>
      <c r="X63" s="1">
        <f t="shared" si="7"/>
        <v>6.5066374800814053</v>
      </c>
      <c r="Y63" s="2">
        <f t="shared" si="8"/>
        <v>99.458601481244344</v>
      </c>
      <c r="Z63" s="2">
        <f t="shared" si="9"/>
        <v>14.918790222186653</v>
      </c>
      <c r="AA63" s="17">
        <f t="shared" si="10"/>
        <v>114.377391703431</v>
      </c>
      <c r="AB63" s="2">
        <f t="shared" si="38"/>
        <v>347.64</v>
      </c>
      <c r="AC63" s="1">
        <f t="shared" si="11"/>
        <v>27.811199999999999</v>
      </c>
      <c r="AD63" s="17">
        <f t="shared" si="12"/>
        <v>375.45119999999997</v>
      </c>
      <c r="AE63" s="15">
        <v>123.52758303970548</v>
      </c>
      <c r="AF63" s="1">
        <f t="shared" si="13"/>
        <v>8.6469308127793845</v>
      </c>
      <c r="AG63" s="17">
        <f t="shared" si="14"/>
        <v>132.17451385248486</v>
      </c>
      <c r="AH63" s="15">
        <v>223.61078651771768</v>
      </c>
      <c r="AI63" s="15">
        <v>142.74847496068367</v>
      </c>
      <c r="AJ63" s="15">
        <v>132.17451385248486</v>
      </c>
      <c r="AK63" s="1">
        <f t="shared" si="15"/>
        <v>10.573961108198789</v>
      </c>
      <c r="AL63" s="2">
        <f t="shared" si="16"/>
        <v>142.74847496068367</v>
      </c>
      <c r="AM63" s="1">
        <f t="shared" si="17"/>
        <v>11.419877996854693</v>
      </c>
      <c r="AN63" s="2">
        <f t="shared" si="18"/>
        <v>154.16835295753836</v>
      </c>
      <c r="AO63" s="15">
        <v>154.16835295753836</v>
      </c>
      <c r="AP63" s="24">
        <f t="shared" si="19"/>
        <v>13.875151766178453</v>
      </c>
      <c r="AQ63" s="24">
        <f t="shared" si="20"/>
        <v>168.04350472371681</v>
      </c>
      <c r="AR63" s="15">
        <v>168.04350472371681</v>
      </c>
      <c r="AS63" s="24">
        <f t="shared" si="21"/>
        <v>15.123915425134513</v>
      </c>
      <c r="AT63" s="24">
        <f t="shared" si="22"/>
        <v>183.16742014885131</v>
      </c>
      <c r="AU63" s="15">
        <v>183.16742014885131</v>
      </c>
      <c r="AV63" s="24">
        <f t="shared" si="23"/>
        <v>16.485067813396618</v>
      </c>
      <c r="AW63" s="24">
        <f t="shared" si="24"/>
        <v>199.65248796224793</v>
      </c>
      <c r="AX63" s="15">
        <v>199.65248796224793</v>
      </c>
      <c r="AY63" s="24">
        <f t="shared" si="25"/>
        <v>23.958298555469753</v>
      </c>
      <c r="AZ63" s="24">
        <f t="shared" si="26"/>
        <v>223.61078651771768</v>
      </c>
      <c r="BA63" s="24">
        <f t="shared" si="27"/>
        <v>8.9444314607087065</v>
      </c>
      <c r="BB63" s="24">
        <f t="shared" si="28"/>
        <v>232.55521797842638</v>
      </c>
      <c r="BD63" s="25">
        <v>232.55521797842638</v>
      </c>
      <c r="BE63" s="1">
        <f t="shared" si="29"/>
        <v>11.62776089892132</v>
      </c>
      <c r="BF63" s="2">
        <f t="shared" si="30"/>
        <v>244.18297887734769</v>
      </c>
      <c r="BG63" s="25">
        <v>244.18297887734769</v>
      </c>
      <c r="BH63" s="1">
        <f t="shared" si="31"/>
        <v>31.743787254055199</v>
      </c>
      <c r="BI63" s="2">
        <f t="shared" si="32"/>
        <v>275.92676613140287</v>
      </c>
      <c r="BJ63" s="25">
        <v>275.92676613140287</v>
      </c>
      <c r="BK63" s="24">
        <f t="shared" si="33"/>
        <v>13.796338306570144</v>
      </c>
      <c r="BL63" s="24">
        <f t="shared" si="34"/>
        <v>289.72310443797301</v>
      </c>
      <c r="BN63" s="25">
        <v>289.72310443797301</v>
      </c>
      <c r="BO63" s="24">
        <f t="shared" si="35"/>
        <v>43.458465665695954</v>
      </c>
      <c r="BP63" s="24">
        <f t="shared" si="36"/>
        <v>333.18157010366895</v>
      </c>
    </row>
    <row r="64" spans="1:68" ht="16.5" customHeight="1" x14ac:dyDescent="0.3">
      <c r="A64" s="5"/>
      <c r="B64" s="131" t="s">
        <v>440</v>
      </c>
      <c r="C64" s="66">
        <v>6882</v>
      </c>
      <c r="D64" s="67" t="s">
        <v>82</v>
      </c>
      <c r="E64" s="67" t="s">
        <v>57</v>
      </c>
      <c r="F64" s="67" t="s">
        <v>259</v>
      </c>
      <c r="G64" s="68">
        <v>30</v>
      </c>
      <c r="H64" s="68">
        <v>42</v>
      </c>
      <c r="I64" s="68">
        <v>8</v>
      </c>
      <c r="J64" s="70" t="s">
        <v>15</v>
      </c>
      <c r="K64" s="132">
        <f t="shared" si="37"/>
        <v>4490.9435723944007</v>
      </c>
      <c r="L64" s="35">
        <v>142.24100000000001</v>
      </c>
      <c r="M64" s="33">
        <v>27.374819646871824</v>
      </c>
      <c r="N64" s="15">
        <v>19.600556743159927</v>
      </c>
      <c r="O64" s="1">
        <f t="shared" si="1"/>
        <v>1.1760334045895957</v>
      </c>
      <c r="P64" s="2">
        <f t="shared" si="2"/>
        <v>20.776590147749523</v>
      </c>
      <c r="Q64" s="1">
        <f t="shared" si="3"/>
        <v>2.1899855717497458</v>
      </c>
      <c r="R64" s="17">
        <f t="shared" si="4"/>
        <v>29.564805218621569</v>
      </c>
      <c r="S64" s="15">
        <v>34.79777574231759</v>
      </c>
      <c r="T64" s="15">
        <v>29.564805218621569</v>
      </c>
      <c r="U64" s="1">
        <f t="shared" si="5"/>
        <v>2.956480521862157</v>
      </c>
      <c r="V64" s="2">
        <f t="shared" si="6"/>
        <v>32.521285740483727</v>
      </c>
      <c r="W64" s="15">
        <v>32.521285740483727</v>
      </c>
      <c r="X64" s="1">
        <f t="shared" si="7"/>
        <v>2.2764900018338605</v>
      </c>
      <c r="Y64" s="2">
        <f t="shared" si="8"/>
        <v>34.79777574231759</v>
      </c>
      <c r="Z64" s="2">
        <f t="shared" si="9"/>
        <v>5.2196663613476382</v>
      </c>
      <c r="AA64" s="17">
        <f t="shared" si="10"/>
        <v>40.017442103665232</v>
      </c>
      <c r="AB64" s="2">
        <f t="shared" si="38"/>
        <v>142.24100000000001</v>
      </c>
      <c r="AC64" s="1">
        <f t="shared" si="11"/>
        <v>11.379280000000001</v>
      </c>
      <c r="AD64" s="17">
        <f t="shared" si="12"/>
        <v>153.62028000000001</v>
      </c>
      <c r="AE64" s="15">
        <v>43.218837471958452</v>
      </c>
      <c r="AF64" s="1">
        <f t="shared" si="13"/>
        <v>3.0253186230370916</v>
      </c>
      <c r="AG64" s="17">
        <f t="shared" si="14"/>
        <v>46.244156094995546</v>
      </c>
      <c r="AH64" s="15">
        <v>78.235143938497316</v>
      </c>
      <c r="AI64" s="15">
        <v>49.943688582595186</v>
      </c>
      <c r="AJ64" s="15">
        <v>46.244156094995546</v>
      </c>
      <c r="AK64" s="1">
        <f t="shared" si="15"/>
        <v>3.6995324875996438</v>
      </c>
      <c r="AL64" s="2">
        <f t="shared" si="16"/>
        <v>49.943688582595186</v>
      </c>
      <c r="AM64" s="1">
        <f t="shared" si="17"/>
        <v>3.9954950866076149</v>
      </c>
      <c r="AN64" s="2">
        <f t="shared" si="18"/>
        <v>53.939183669202798</v>
      </c>
      <c r="AO64" s="15">
        <v>53.939183669202798</v>
      </c>
      <c r="AP64" s="24">
        <f t="shared" si="19"/>
        <v>4.8545265302282514</v>
      </c>
      <c r="AQ64" s="24">
        <f t="shared" si="20"/>
        <v>58.793710199431047</v>
      </c>
      <c r="AR64" s="15">
        <v>58.793710199431047</v>
      </c>
      <c r="AS64" s="24">
        <f t="shared" si="21"/>
        <v>5.2914339179487939</v>
      </c>
      <c r="AT64" s="24">
        <f t="shared" si="22"/>
        <v>64.085144117379841</v>
      </c>
      <c r="AU64" s="15">
        <v>64.085144117379841</v>
      </c>
      <c r="AV64" s="24">
        <f t="shared" si="23"/>
        <v>5.767662970564186</v>
      </c>
      <c r="AW64" s="24">
        <f t="shared" si="24"/>
        <v>69.852807087944029</v>
      </c>
      <c r="AX64" s="15">
        <v>69.852807087944029</v>
      </c>
      <c r="AY64" s="24">
        <f t="shared" si="25"/>
        <v>8.3823368505532834</v>
      </c>
      <c r="AZ64" s="24">
        <f t="shared" si="26"/>
        <v>78.235143938497316</v>
      </c>
      <c r="BA64" s="24">
        <f t="shared" si="27"/>
        <v>3.1294057575398928</v>
      </c>
      <c r="BB64" s="24">
        <f t="shared" si="28"/>
        <v>81.364549696037216</v>
      </c>
      <c r="BD64" s="15">
        <v>81.364549696037216</v>
      </c>
      <c r="BE64" s="1">
        <f t="shared" si="29"/>
        <v>4.0682274848018611</v>
      </c>
      <c r="BF64" s="2">
        <f t="shared" si="30"/>
        <v>85.432777180839082</v>
      </c>
      <c r="BG64" s="15">
        <v>85.432777180839082</v>
      </c>
      <c r="BH64" s="1">
        <f t="shared" si="31"/>
        <v>11.10626103350908</v>
      </c>
      <c r="BI64" s="2">
        <f t="shared" si="32"/>
        <v>96.539038214348167</v>
      </c>
      <c r="BJ64" s="15">
        <v>96.539038214348167</v>
      </c>
      <c r="BK64" s="24">
        <f t="shared" si="33"/>
        <v>4.8269519107174084</v>
      </c>
      <c r="BL64" s="24">
        <f t="shared" si="34"/>
        <v>101.36599012506558</v>
      </c>
      <c r="BN64" s="15">
        <v>101.36599012506558</v>
      </c>
      <c r="BO64" s="24">
        <f t="shared" si="35"/>
        <v>15.204898518759837</v>
      </c>
      <c r="BP64" s="24">
        <f t="shared" si="36"/>
        <v>116.57088864382541</v>
      </c>
    </row>
    <row r="65" spans="1:68" ht="16.5" customHeight="1" x14ac:dyDescent="0.3">
      <c r="A65" s="5"/>
      <c r="B65" s="131" t="s">
        <v>441</v>
      </c>
      <c r="C65" s="66">
        <v>6885</v>
      </c>
      <c r="D65" s="67" t="s">
        <v>82</v>
      </c>
      <c r="E65" s="67" t="s">
        <v>57</v>
      </c>
      <c r="F65" s="67" t="s">
        <v>260</v>
      </c>
      <c r="G65" s="68">
        <v>35</v>
      </c>
      <c r="H65" s="68">
        <v>47</v>
      </c>
      <c r="I65" s="68">
        <v>7</v>
      </c>
      <c r="J65" s="70" t="s">
        <v>14</v>
      </c>
      <c r="K65" s="132">
        <f>K66</f>
        <v>4065.6266745680005</v>
      </c>
      <c r="L65" s="35">
        <v>124.0889</v>
      </c>
      <c r="M65" s="33">
        <v>27.374819646871824</v>
      </c>
      <c r="N65" s="15">
        <v>19.600556743159927</v>
      </c>
      <c r="O65" s="1">
        <f t="shared" si="1"/>
        <v>1.1760334045895957</v>
      </c>
      <c r="P65" s="2">
        <f t="shared" si="2"/>
        <v>20.776590147749523</v>
      </c>
      <c r="Q65" s="1">
        <f t="shared" si="3"/>
        <v>2.1899855717497458</v>
      </c>
      <c r="R65" s="17">
        <f t="shared" si="4"/>
        <v>29.564805218621569</v>
      </c>
      <c r="S65" s="15">
        <v>34.79777574231759</v>
      </c>
      <c r="T65" s="15">
        <v>29.564805218621569</v>
      </c>
      <c r="U65" s="1">
        <f t="shared" si="5"/>
        <v>2.956480521862157</v>
      </c>
      <c r="V65" s="2">
        <f t="shared" si="6"/>
        <v>32.521285740483727</v>
      </c>
      <c r="W65" s="15">
        <v>32.521285740483727</v>
      </c>
      <c r="X65" s="1">
        <f t="shared" si="7"/>
        <v>2.2764900018338605</v>
      </c>
      <c r="Y65" s="2">
        <f t="shared" si="8"/>
        <v>34.79777574231759</v>
      </c>
      <c r="Z65" s="2">
        <f t="shared" si="9"/>
        <v>5.2196663613476382</v>
      </c>
      <c r="AA65" s="17">
        <f t="shared" si="10"/>
        <v>40.017442103665232</v>
      </c>
      <c r="AB65" s="2">
        <f t="shared" si="38"/>
        <v>124.0889</v>
      </c>
      <c r="AC65" s="1">
        <f t="shared" si="11"/>
        <v>9.9271119999999993</v>
      </c>
      <c r="AD65" s="17">
        <f t="shared" si="12"/>
        <v>134.01601199999999</v>
      </c>
      <c r="AE65" s="15">
        <v>43.218837471958452</v>
      </c>
      <c r="AF65" s="1">
        <f t="shared" si="13"/>
        <v>3.0253186230370916</v>
      </c>
      <c r="AG65" s="17">
        <f t="shared" si="14"/>
        <v>46.244156094995546</v>
      </c>
      <c r="AH65" s="15">
        <v>78.235143938497316</v>
      </c>
      <c r="AI65" s="15">
        <v>49.943688582595186</v>
      </c>
      <c r="AJ65" s="15">
        <v>46.244156094995546</v>
      </c>
      <c r="AK65" s="1">
        <f t="shared" si="15"/>
        <v>3.6995324875996438</v>
      </c>
      <c r="AL65" s="2">
        <f t="shared" si="16"/>
        <v>49.943688582595186</v>
      </c>
      <c r="AM65" s="1">
        <f t="shared" si="17"/>
        <v>3.9954950866076149</v>
      </c>
      <c r="AN65" s="2">
        <f t="shared" si="18"/>
        <v>53.939183669202798</v>
      </c>
      <c r="AO65" s="15">
        <v>53.939183669202798</v>
      </c>
      <c r="AP65" s="24">
        <f t="shared" si="19"/>
        <v>4.8545265302282514</v>
      </c>
      <c r="AQ65" s="24">
        <f t="shared" si="20"/>
        <v>58.793710199431047</v>
      </c>
      <c r="AR65" s="15">
        <v>58.793710199431047</v>
      </c>
      <c r="AS65" s="24">
        <f t="shared" si="21"/>
        <v>5.2914339179487939</v>
      </c>
      <c r="AT65" s="24">
        <f t="shared" si="22"/>
        <v>64.085144117379841</v>
      </c>
      <c r="AU65" s="15">
        <v>64.085144117379841</v>
      </c>
      <c r="AV65" s="24">
        <f t="shared" si="23"/>
        <v>5.767662970564186</v>
      </c>
      <c r="AW65" s="24">
        <f t="shared" si="24"/>
        <v>69.852807087944029</v>
      </c>
      <c r="AX65" s="15">
        <v>69.852807087944029</v>
      </c>
      <c r="AY65" s="24">
        <f t="shared" si="25"/>
        <v>8.3823368505532834</v>
      </c>
      <c r="AZ65" s="24">
        <f t="shared" si="26"/>
        <v>78.235143938497316</v>
      </c>
      <c r="BA65" s="24">
        <f t="shared" si="27"/>
        <v>3.1294057575398928</v>
      </c>
      <c r="BB65" s="24">
        <f t="shared" si="28"/>
        <v>81.364549696037216</v>
      </c>
      <c r="BD65" s="15">
        <v>81.364549696037216</v>
      </c>
      <c r="BE65" s="1">
        <f t="shared" si="29"/>
        <v>4.0682274848018611</v>
      </c>
      <c r="BF65" s="2">
        <f t="shared" si="30"/>
        <v>85.432777180839082</v>
      </c>
      <c r="BG65" s="15">
        <v>85.432777180839082</v>
      </c>
      <c r="BH65" s="1">
        <f t="shared" si="31"/>
        <v>11.10626103350908</v>
      </c>
      <c r="BI65" s="2">
        <f t="shared" si="32"/>
        <v>96.539038214348167</v>
      </c>
      <c r="BJ65" s="15">
        <v>96.539038214348167</v>
      </c>
      <c r="BK65" s="24">
        <f t="shared" si="33"/>
        <v>4.8269519107174084</v>
      </c>
      <c r="BL65" s="24">
        <f t="shared" si="34"/>
        <v>101.36599012506558</v>
      </c>
      <c r="BN65" s="15">
        <v>101.36599012506558</v>
      </c>
      <c r="BO65" s="24">
        <f t="shared" si="35"/>
        <v>15.204898518759837</v>
      </c>
      <c r="BP65" s="24">
        <f t="shared" si="36"/>
        <v>116.57088864382541</v>
      </c>
    </row>
    <row r="66" spans="1:68" ht="16.5" customHeight="1" x14ac:dyDescent="0.3">
      <c r="A66" s="5"/>
      <c r="B66" s="131" t="s">
        <v>441</v>
      </c>
      <c r="C66" s="66">
        <v>6885</v>
      </c>
      <c r="D66" s="67" t="s">
        <v>82</v>
      </c>
      <c r="E66" s="67" t="s">
        <v>26</v>
      </c>
      <c r="F66" s="67" t="s">
        <v>255</v>
      </c>
      <c r="G66" s="73">
        <v>35</v>
      </c>
      <c r="H66" s="73">
        <v>47</v>
      </c>
      <c r="I66" s="73">
        <v>7</v>
      </c>
      <c r="J66" s="74" t="s">
        <v>14</v>
      </c>
      <c r="K66" s="132">
        <f t="shared" si="37"/>
        <v>4065.6266745680005</v>
      </c>
      <c r="L66" s="35">
        <v>128.77000000000001</v>
      </c>
      <c r="M66" s="33">
        <v>27.367989033968158</v>
      </c>
      <c r="N66" s="15">
        <v>19.595665977940801</v>
      </c>
      <c r="O66" s="1">
        <f t="shared" si="1"/>
        <v>1.1757399586764481</v>
      </c>
      <c r="P66" s="2">
        <f t="shared" si="2"/>
        <v>20.771405936617249</v>
      </c>
      <c r="Q66" s="1">
        <f t="shared" si="3"/>
        <v>2.1894391227174528</v>
      </c>
      <c r="R66" s="17">
        <f t="shared" si="4"/>
        <v>29.55742815668561</v>
      </c>
      <c r="S66" s="15">
        <v>34.789092940418968</v>
      </c>
      <c r="T66" s="15">
        <v>29.55742815668561</v>
      </c>
      <c r="U66" s="1">
        <f t="shared" si="5"/>
        <v>2.955742815668561</v>
      </c>
      <c r="V66" s="2">
        <f t="shared" si="6"/>
        <v>32.513170972354175</v>
      </c>
      <c r="W66" s="15">
        <v>32.513170972354175</v>
      </c>
      <c r="X66" s="1">
        <f t="shared" si="7"/>
        <v>2.2759219680647922</v>
      </c>
      <c r="Y66" s="2">
        <f t="shared" si="8"/>
        <v>34.789092940418968</v>
      </c>
      <c r="Z66" s="2">
        <f t="shared" si="9"/>
        <v>5.2183639410628455</v>
      </c>
      <c r="AA66" s="17">
        <f t="shared" si="10"/>
        <v>40.007456881481815</v>
      </c>
      <c r="AB66" s="2">
        <f t="shared" si="38"/>
        <v>128.77000000000001</v>
      </c>
      <c r="AC66" s="1">
        <f t="shared" si="11"/>
        <v>10.301600000000001</v>
      </c>
      <c r="AD66" s="17">
        <f t="shared" si="12"/>
        <v>139.07160000000002</v>
      </c>
      <c r="AE66" s="15">
        <v>43.208053432000362</v>
      </c>
      <c r="AF66" s="1">
        <f t="shared" si="13"/>
        <v>3.0245637402400254</v>
      </c>
      <c r="AG66" s="17">
        <f t="shared" si="14"/>
        <v>46.232617172240388</v>
      </c>
      <c r="AH66" s="15">
        <v>78.215622568471872</v>
      </c>
      <c r="AI66" s="15">
        <v>49.931226546019616</v>
      </c>
      <c r="AJ66" s="15">
        <v>46.232617172240388</v>
      </c>
      <c r="AK66" s="1">
        <f t="shared" si="15"/>
        <v>3.6986093737792309</v>
      </c>
      <c r="AL66" s="2">
        <f t="shared" si="16"/>
        <v>49.931226546019616</v>
      </c>
      <c r="AM66" s="1">
        <f t="shared" si="17"/>
        <v>3.9944981236815691</v>
      </c>
      <c r="AN66" s="2">
        <f t="shared" si="18"/>
        <v>53.925724669701182</v>
      </c>
      <c r="AO66" s="15">
        <v>53.925724669701182</v>
      </c>
      <c r="AP66" s="24">
        <f t="shared" si="19"/>
        <v>4.8533152202731067</v>
      </c>
      <c r="AQ66" s="24">
        <f t="shared" si="20"/>
        <v>58.779039889974285</v>
      </c>
      <c r="AR66" s="15">
        <v>58.779039889974285</v>
      </c>
      <c r="AS66" s="24">
        <f t="shared" si="21"/>
        <v>5.2901135900976852</v>
      </c>
      <c r="AT66" s="24">
        <f t="shared" si="22"/>
        <v>64.069153480071975</v>
      </c>
      <c r="AU66" s="15">
        <v>64.069153480071975</v>
      </c>
      <c r="AV66" s="24">
        <f t="shared" si="23"/>
        <v>5.7662238132064774</v>
      </c>
      <c r="AW66" s="24">
        <f t="shared" si="24"/>
        <v>69.835377293278455</v>
      </c>
      <c r="AX66" s="15">
        <v>69.835377293278455</v>
      </c>
      <c r="AY66" s="24">
        <f t="shared" si="25"/>
        <v>8.3802452751934151</v>
      </c>
      <c r="AZ66" s="24">
        <f t="shared" si="26"/>
        <v>78.215622568471872</v>
      </c>
      <c r="BA66" s="24">
        <f t="shared" si="27"/>
        <v>3.1286249027388751</v>
      </c>
      <c r="BB66" s="24">
        <f t="shared" si="28"/>
        <v>81.34424747121075</v>
      </c>
      <c r="BD66" s="15">
        <v>81.34424747121075</v>
      </c>
      <c r="BE66" s="1">
        <f t="shared" si="29"/>
        <v>4.0672123735605377</v>
      </c>
      <c r="BF66" s="2">
        <f t="shared" si="30"/>
        <v>85.411459844771286</v>
      </c>
      <c r="BG66" s="15">
        <v>85.411459844771286</v>
      </c>
      <c r="BH66" s="1">
        <f t="shared" si="31"/>
        <v>11.103489779820267</v>
      </c>
      <c r="BI66" s="2">
        <f t="shared" si="32"/>
        <v>96.514949624591551</v>
      </c>
      <c r="BJ66" s="15">
        <v>96.514949624591551</v>
      </c>
      <c r="BK66" s="24">
        <f t="shared" si="33"/>
        <v>4.8257474812295778</v>
      </c>
      <c r="BL66" s="24">
        <f t="shared" si="34"/>
        <v>101.34069710582114</v>
      </c>
      <c r="BN66" s="15">
        <v>101.34069710582114</v>
      </c>
      <c r="BO66" s="24">
        <f t="shared" si="35"/>
        <v>15.201104565873171</v>
      </c>
      <c r="BP66" s="24">
        <f t="shared" si="36"/>
        <v>116.5418016716943</v>
      </c>
    </row>
    <row r="67" spans="1:68" ht="16.5" customHeight="1" x14ac:dyDescent="0.3">
      <c r="A67" s="5"/>
      <c r="B67" s="131" t="s">
        <v>359</v>
      </c>
      <c r="C67" s="66">
        <v>8412</v>
      </c>
      <c r="D67" s="67" t="s">
        <v>55</v>
      </c>
      <c r="E67" s="67" t="s">
        <v>26</v>
      </c>
      <c r="F67" s="67" t="s">
        <v>162</v>
      </c>
      <c r="G67" s="68">
        <v>30</v>
      </c>
      <c r="H67" s="68">
        <v>43</v>
      </c>
      <c r="I67" s="68">
        <v>7.5</v>
      </c>
      <c r="J67" s="70" t="s">
        <v>14</v>
      </c>
      <c r="K67" s="132">
        <f t="shared" si="37"/>
        <v>4781.6896863702759</v>
      </c>
      <c r="L67" s="35">
        <v>151.44975921315421</v>
      </c>
      <c r="M67" s="33">
        <v>35.565567803894972</v>
      </c>
      <c r="N67" s="15">
        <v>25.465188039060003</v>
      </c>
      <c r="O67" s="1">
        <f t="shared" si="1"/>
        <v>1.5279112823436003</v>
      </c>
      <c r="P67" s="2">
        <f t="shared" si="2"/>
        <v>26.993099321403601</v>
      </c>
      <c r="Q67" s="1">
        <f t="shared" si="3"/>
        <v>2.8452454243115977</v>
      </c>
      <c r="R67" s="17">
        <f t="shared" si="4"/>
        <v>38.410813228206571</v>
      </c>
      <c r="S67" s="15">
        <v>45.209527169599134</v>
      </c>
      <c r="T67" s="15">
        <v>38.410813228206571</v>
      </c>
      <c r="U67" s="1">
        <f t="shared" si="5"/>
        <v>3.8410813228206568</v>
      </c>
      <c r="V67" s="2">
        <f t="shared" si="6"/>
        <v>42.251894551027227</v>
      </c>
      <c r="W67" s="15">
        <v>42.251894551027227</v>
      </c>
      <c r="X67" s="1">
        <f t="shared" si="7"/>
        <v>2.957632618571906</v>
      </c>
      <c r="Y67" s="2">
        <f t="shared" si="8"/>
        <v>45.209527169599134</v>
      </c>
      <c r="Z67" s="2">
        <f t="shared" si="9"/>
        <v>6.7814290754398705</v>
      </c>
      <c r="AA67" s="17">
        <f t="shared" si="10"/>
        <v>51.990956245039001</v>
      </c>
      <c r="AB67" s="2">
        <f t="shared" si="38"/>
        <v>151.44975921315421</v>
      </c>
      <c r="AC67" s="1">
        <f t="shared" si="11"/>
        <v>12.115980737052336</v>
      </c>
      <c r="AD67" s="17">
        <f t="shared" si="12"/>
        <v>163.56573995020653</v>
      </c>
      <c r="AE67" s="15">
        <v>56.150232744642125</v>
      </c>
      <c r="AF67" s="1">
        <f t="shared" si="13"/>
        <v>3.930516292124949</v>
      </c>
      <c r="AG67" s="17">
        <f t="shared" si="14"/>
        <v>60.080749036767074</v>
      </c>
      <c r="AH67" s="15">
        <v>101.64367664464478</v>
      </c>
      <c r="AI67" s="15">
        <v>64.887208959708445</v>
      </c>
      <c r="AJ67" s="15">
        <v>60.080749036767074</v>
      </c>
      <c r="AK67" s="1">
        <f t="shared" si="15"/>
        <v>4.8064599229413663</v>
      </c>
      <c r="AL67" s="2">
        <f t="shared" si="16"/>
        <v>64.887208959708445</v>
      </c>
      <c r="AM67" s="1">
        <f t="shared" si="17"/>
        <v>5.1909767167766754</v>
      </c>
      <c r="AN67" s="2">
        <f t="shared" si="18"/>
        <v>70.07818567648512</v>
      </c>
      <c r="AO67" s="15">
        <v>70.07818567648512</v>
      </c>
      <c r="AP67" s="24">
        <f t="shared" si="19"/>
        <v>6.3070367108836605</v>
      </c>
      <c r="AQ67" s="24">
        <f t="shared" si="20"/>
        <v>76.385222387368785</v>
      </c>
      <c r="AR67" s="15">
        <v>76.385222387368785</v>
      </c>
      <c r="AS67" s="24">
        <f t="shared" si="21"/>
        <v>6.8746700148631907</v>
      </c>
      <c r="AT67" s="24">
        <f t="shared" si="22"/>
        <v>83.259892402231969</v>
      </c>
      <c r="AU67" s="15">
        <v>83.259892402231969</v>
      </c>
      <c r="AV67" s="24">
        <f t="shared" si="23"/>
        <v>7.4933903162008777</v>
      </c>
      <c r="AW67" s="24">
        <f t="shared" si="24"/>
        <v>90.753282718432843</v>
      </c>
      <c r="AX67" s="15">
        <v>90.753282718432843</v>
      </c>
      <c r="AY67" s="24">
        <f t="shared" si="25"/>
        <v>10.89039392621194</v>
      </c>
      <c r="AZ67" s="24">
        <f t="shared" si="26"/>
        <v>101.64367664464478</v>
      </c>
      <c r="BA67" s="24">
        <f t="shared" si="27"/>
        <v>4.065747065785791</v>
      </c>
      <c r="BB67" s="24">
        <f t="shared" si="28"/>
        <v>105.70942371043057</v>
      </c>
      <c r="BD67" s="15">
        <v>105.70942371043057</v>
      </c>
      <c r="BE67" s="1">
        <f t="shared" si="29"/>
        <v>5.2854711855215282</v>
      </c>
      <c r="BF67" s="2">
        <f t="shared" si="30"/>
        <v>110.9948948959521</v>
      </c>
      <c r="BG67" s="15">
        <v>110.9948948959521</v>
      </c>
      <c r="BH67" s="1">
        <f t="shared" si="31"/>
        <v>14.429336336473771</v>
      </c>
      <c r="BI67" s="2">
        <f t="shared" si="32"/>
        <v>125.42423123242587</v>
      </c>
      <c r="BJ67" s="15">
        <v>125.42423123242587</v>
      </c>
      <c r="BK67" s="24">
        <f t="shared" si="33"/>
        <v>6.2712115616212936</v>
      </c>
      <c r="BL67" s="24">
        <f t="shared" si="34"/>
        <v>131.69544279404715</v>
      </c>
      <c r="BN67" s="15">
        <v>131.69544279404715</v>
      </c>
      <c r="BO67" s="24">
        <f t="shared" si="35"/>
        <v>19.75431641910707</v>
      </c>
      <c r="BP67" s="24">
        <f t="shared" si="36"/>
        <v>151.44975921315421</v>
      </c>
    </row>
    <row r="68" spans="1:68" ht="16.5" customHeight="1" x14ac:dyDescent="0.3">
      <c r="A68" s="5"/>
      <c r="B68" s="131" t="s">
        <v>352</v>
      </c>
      <c r="C68" s="66">
        <v>8097</v>
      </c>
      <c r="D68" s="67" t="s">
        <v>55</v>
      </c>
      <c r="E68" s="67" t="s">
        <v>24</v>
      </c>
      <c r="F68" s="67" t="s">
        <v>156</v>
      </c>
      <c r="G68" s="68">
        <v>70</v>
      </c>
      <c r="H68" s="68">
        <v>85</v>
      </c>
      <c r="I68" s="68">
        <v>8</v>
      </c>
      <c r="J68" s="70" t="s">
        <v>15</v>
      </c>
      <c r="K68" s="132">
        <f t="shared" si="37"/>
        <v>9198.2953050587421</v>
      </c>
      <c r="L68" s="35">
        <v>291.33626406026849</v>
      </c>
      <c r="M68" s="33">
        <v>68.415689183010414</v>
      </c>
      <c r="N68" s="15">
        <v>48.986097999999998</v>
      </c>
      <c r="O68" s="1">
        <f t="shared" si="1"/>
        <v>2.93916588</v>
      </c>
      <c r="P68" s="2">
        <f t="shared" si="2"/>
        <v>51.925263879999996</v>
      </c>
      <c r="Q68" s="1">
        <f t="shared" si="3"/>
        <v>5.4732551346408336</v>
      </c>
      <c r="R68" s="17">
        <f t="shared" si="4"/>
        <v>73.888944317651251</v>
      </c>
      <c r="S68" s="15">
        <v>86.967287461875515</v>
      </c>
      <c r="T68" s="15">
        <v>73.888944317651251</v>
      </c>
      <c r="U68" s="1">
        <f t="shared" si="5"/>
        <v>7.3888944317651255</v>
      </c>
      <c r="V68" s="2">
        <f t="shared" si="6"/>
        <v>81.277838749416375</v>
      </c>
      <c r="W68" s="15">
        <v>81.277838749416375</v>
      </c>
      <c r="X68" s="1">
        <f t="shared" si="7"/>
        <v>5.6894487124591464</v>
      </c>
      <c r="Y68" s="2">
        <f t="shared" si="8"/>
        <v>86.967287461875515</v>
      </c>
      <c r="Z68" s="2">
        <f t="shared" si="9"/>
        <v>13.045093119281328</v>
      </c>
      <c r="AA68" s="17">
        <f t="shared" si="10"/>
        <v>100.01238058115685</v>
      </c>
      <c r="AB68" s="2">
        <f t="shared" si="38"/>
        <v>291.33626406026849</v>
      </c>
      <c r="AC68" s="1">
        <f t="shared" si="11"/>
        <v>23.306901124821479</v>
      </c>
      <c r="AD68" s="17">
        <f t="shared" si="12"/>
        <v>314.64316518508997</v>
      </c>
      <c r="AE68" s="15">
        <v>108.0133710276494</v>
      </c>
      <c r="AF68" s="1">
        <f t="shared" si="13"/>
        <v>7.560935971935459</v>
      </c>
      <c r="AG68" s="17">
        <f t="shared" si="14"/>
        <v>115.57430699958486</v>
      </c>
      <c r="AH68" s="15">
        <v>195.52681478564392</v>
      </c>
      <c r="AI68" s="15">
        <v>124.82025155955165</v>
      </c>
      <c r="AJ68" s="15">
        <v>115.57430699958486</v>
      </c>
      <c r="AK68" s="1">
        <f t="shared" si="15"/>
        <v>9.2459445599667891</v>
      </c>
      <c r="AL68" s="2">
        <f t="shared" si="16"/>
        <v>124.82025155955165</v>
      </c>
      <c r="AM68" s="1">
        <f t="shared" si="17"/>
        <v>9.9856201247641323</v>
      </c>
      <c r="AN68" s="2">
        <f t="shared" si="18"/>
        <v>134.80587168431578</v>
      </c>
      <c r="AO68" s="15">
        <v>134.80587168431578</v>
      </c>
      <c r="AP68" s="24">
        <f t="shared" si="19"/>
        <v>12.132528451588419</v>
      </c>
      <c r="AQ68" s="24">
        <f t="shared" si="20"/>
        <v>146.9384001359042</v>
      </c>
      <c r="AR68" s="15">
        <v>146.9384001359042</v>
      </c>
      <c r="AS68" s="24">
        <f t="shared" si="21"/>
        <v>13.224456012231379</v>
      </c>
      <c r="AT68" s="24">
        <f t="shared" si="22"/>
        <v>160.16285614813557</v>
      </c>
      <c r="AU68" s="15">
        <v>160.16285614813557</v>
      </c>
      <c r="AV68" s="24">
        <f t="shared" si="23"/>
        <v>14.414657053332201</v>
      </c>
      <c r="AW68" s="24">
        <f t="shared" si="24"/>
        <v>174.57751320146778</v>
      </c>
      <c r="AX68" s="15">
        <v>174.57751320146778</v>
      </c>
      <c r="AY68" s="24">
        <f t="shared" si="25"/>
        <v>20.949301584176133</v>
      </c>
      <c r="AZ68" s="24">
        <f t="shared" si="26"/>
        <v>195.52681478564392</v>
      </c>
      <c r="BA68" s="24">
        <f t="shared" si="27"/>
        <v>7.8210725914257573</v>
      </c>
      <c r="BB68" s="24">
        <f t="shared" si="28"/>
        <v>203.34788737706967</v>
      </c>
      <c r="BD68" s="15">
        <v>203.34788737706967</v>
      </c>
      <c r="BE68" s="1">
        <f t="shared" si="29"/>
        <v>10.167394368853484</v>
      </c>
      <c r="BF68" s="2">
        <f t="shared" si="30"/>
        <v>213.51528174592315</v>
      </c>
      <c r="BG68" s="15">
        <v>213.51528174592315</v>
      </c>
      <c r="BH68" s="1">
        <f t="shared" si="31"/>
        <v>27.756986626970011</v>
      </c>
      <c r="BI68" s="2">
        <f t="shared" si="32"/>
        <v>241.27226837289317</v>
      </c>
      <c r="BJ68" s="15">
        <v>241.27226837289317</v>
      </c>
      <c r="BK68" s="24">
        <f t="shared" si="33"/>
        <v>12.063613418644659</v>
      </c>
      <c r="BL68" s="24">
        <f t="shared" si="34"/>
        <v>253.33588179153782</v>
      </c>
      <c r="BN68" s="15">
        <v>253.33588179153782</v>
      </c>
      <c r="BO68" s="24">
        <f t="shared" si="35"/>
        <v>38.000382268730675</v>
      </c>
      <c r="BP68" s="24">
        <f t="shared" si="36"/>
        <v>291.33626406026849</v>
      </c>
    </row>
    <row r="69" spans="1:68" ht="16.5" customHeight="1" x14ac:dyDescent="0.3">
      <c r="A69" s="5"/>
      <c r="B69" s="131" t="s">
        <v>452</v>
      </c>
      <c r="C69" s="66">
        <v>6883</v>
      </c>
      <c r="D69" s="67" t="s">
        <v>82</v>
      </c>
      <c r="E69" s="67" t="s">
        <v>26</v>
      </c>
      <c r="F69" s="67" t="s">
        <v>490</v>
      </c>
      <c r="G69" s="68">
        <v>50</v>
      </c>
      <c r="H69" s="68">
        <v>68</v>
      </c>
      <c r="I69" s="68">
        <v>9.5</v>
      </c>
      <c r="J69" s="70" t="s">
        <v>14</v>
      </c>
      <c r="K69" s="132">
        <f t="shared" si="37"/>
        <v>6102.7654824928004</v>
      </c>
      <c r="L69" s="35">
        <v>193.292</v>
      </c>
      <c r="M69" s="33">
        <v>43.754629389830782</v>
      </c>
      <c r="N69" s="15">
        <v>31.328611738609681</v>
      </c>
      <c r="O69" s="1">
        <f t="shared" si="1"/>
        <v>1.8797167043165808</v>
      </c>
      <c r="P69" s="2">
        <f t="shared" si="2"/>
        <v>33.208328442926259</v>
      </c>
      <c r="Q69" s="1">
        <f t="shared" si="3"/>
        <v>3.5003703511864628</v>
      </c>
      <c r="R69" s="17">
        <f t="shared" si="4"/>
        <v>47.254999741017244</v>
      </c>
      <c r="S69" s="15">
        <v>55.619134695177294</v>
      </c>
      <c r="T69" s="15">
        <v>47.254999741017244</v>
      </c>
      <c r="U69" s="1">
        <f t="shared" si="5"/>
        <v>4.7254999741017247</v>
      </c>
      <c r="V69" s="2">
        <f t="shared" si="6"/>
        <v>51.980499715118967</v>
      </c>
      <c r="W69" s="15">
        <v>51.980499715118967</v>
      </c>
      <c r="X69" s="1">
        <f t="shared" si="7"/>
        <v>3.6386349800583275</v>
      </c>
      <c r="Y69" s="2">
        <f t="shared" si="8"/>
        <v>55.619134695177294</v>
      </c>
      <c r="Z69" s="2">
        <f t="shared" si="9"/>
        <v>8.3428702042765952</v>
      </c>
      <c r="AA69" s="17">
        <f t="shared" si="10"/>
        <v>63.962004899453888</v>
      </c>
      <c r="AB69" s="2">
        <f t="shared" si="38"/>
        <v>193.292</v>
      </c>
      <c r="AC69" s="1">
        <f t="shared" si="11"/>
        <v>15.46336</v>
      </c>
      <c r="AD69" s="17">
        <f t="shared" si="12"/>
        <v>208.75536</v>
      </c>
      <c r="AE69" s="15">
        <v>69.078965291410199</v>
      </c>
      <c r="AF69" s="1">
        <f t="shared" si="13"/>
        <v>4.8355275703987139</v>
      </c>
      <c r="AG69" s="17">
        <f t="shared" si="14"/>
        <v>73.91449286180891</v>
      </c>
      <c r="AH69" s="15">
        <v>125.04738925942787</v>
      </c>
      <c r="AI69" s="15">
        <v>79.827652290753619</v>
      </c>
      <c r="AJ69" s="15">
        <v>73.91449286180891</v>
      </c>
      <c r="AK69" s="1">
        <f t="shared" si="15"/>
        <v>5.9131594289447129</v>
      </c>
      <c r="AL69" s="2">
        <f t="shared" si="16"/>
        <v>79.827652290753619</v>
      </c>
      <c r="AM69" s="1">
        <f t="shared" si="17"/>
        <v>6.3862121832602892</v>
      </c>
      <c r="AN69" s="2">
        <f t="shared" si="18"/>
        <v>86.213864474013903</v>
      </c>
      <c r="AO69" s="15">
        <v>86.213864474013903</v>
      </c>
      <c r="AP69" s="24">
        <f t="shared" si="19"/>
        <v>7.7592478026612515</v>
      </c>
      <c r="AQ69" s="24">
        <f t="shared" si="20"/>
        <v>93.973112276675153</v>
      </c>
      <c r="AR69" s="15">
        <v>93.973112276675153</v>
      </c>
      <c r="AS69" s="24">
        <f t="shared" si="21"/>
        <v>8.4575801049007637</v>
      </c>
      <c r="AT69" s="24">
        <f t="shared" si="22"/>
        <v>102.43069238157591</v>
      </c>
      <c r="AU69" s="15">
        <v>102.43069238157591</v>
      </c>
      <c r="AV69" s="24">
        <f t="shared" si="23"/>
        <v>9.2187623143418325</v>
      </c>
      <c r="AW69" s="24">
        <f t="shared" si="24"/>
        <v>111.64945469591774</v>
      </c>
      <c r="AX69" s="15">
        <v>111.64945469591774</v>
      </c>
      <c r="AY69" s="24">
        <f t="shared" si="25"/>
        <v>13.397934563510129</v>
      </c>
      <c r="AZ69" s="24">
        <f t="shared" si="26"/>
        <v>125.04738925942787</v>
      </c>
      <c r="BA69" s="24">
        <f t="shared" si="27"/>
        <v>5.0018955703771146</v>
      </c>
      <c r="BB69" s="24">
        <f t="shared" si="28"/>
        <v>130.04928482980498</v>
      </c>
      <c r="BD69" s="15">
        <v>130.04928482980498</v>
      </c>
      <c r="BE69" s="1">
        <f t="shared" si="29"/>
        <v>6.5024642414902489</v>
      </c>
      <c r="BF69" s="2">
        <f t="shared" si="30"/>
        <v>136.55174907129523</v>
      </c>
      <c r="BG69" s="15">
        <v>136.55174907129523</v>
      </c>
      <c r="BH69" s="1">
        <f t="shared" si="31"/>
        <v>17.751727379268381</v>
      </c>
      <c r="BI69" s="2">
        <f t="shared" si="32"/>
        <v>154.30347645056361</v>
      </c>
      <c r="BJ69" s="15">
        <v>154.30347645056361</v>
      </c>
      <c r="BK69" s="24">
        <f t="shared" si="33"/>
        <v>7.7151738225281807</v>
      </c>
      <c r="BL69" s="24">
        <f t="shared" si="34"/>
        <v>162.01865027309179</v>
      </c>
      <c r="BN69" s="15">
        <v>162.01865027309179</v>
      </c>
      <c r="BO69" s="24">
        <f t="shared" si="35"/>
        <v>24.30279754096377</v>
      </c>
      <c r="BP69" s="24">
        <f t="shared" si="36"/>
        <v>186.32144781405557</v>
      </c>
    </row>
    <row r="70" spans="1:68" ht="16.5" customHeight="1" x14ac:dyDescent="0.3">
      <c r="A70" s="5"/>
      <c r="B70" s="131" t="s">
        <v>453</v>
      </c>
      <c r="C70" s="66">
        <v>5890</v>
      </c>
      <c r="D70" s="67" t="s">
        <v>82</v>
      </c>
      <c r="E70" s="67" t="s">
        <v>26</v>
      </c>
      <c r="F70" s="67" t="s">
        <v>256</v>
      </c>
      <c r="G70" s="68">
        <v>52.38</v>
      </c>
      <c r="H70" s="68">
        <v>81</v>
      </c>
      <c r="I70" s="68">
        <v>10</v>
      </c>
      <c r="J70" s="70" t="s">
        <v>14</v>
      </c>
      <c r="K70" s="132">
        <f t="shared" si="37"/>
        <v>7735.1721574376788</v>
      </c>
      <c r="L70" s="35">
        <v>244.99497825119118</v>
      </c>
      <c r="M70" s="33">
        <v>57.5331750666112</v>
      </c>
      <c r="N70" s="15">
        <v>41.194144000000001</v>
      </c>
      <c r="O70" s="1">
        <f t="shared" si="1"/>
        <v>2.4716486399999997</v>
      </c>
      <c r="P70" s="2">
        <f t="shared" si="2"/>
        <v>43.665792639999999</v>
      </c>
      <c r="Q70" s="1">
        <f t="shared" si="3"/>
        <v>4.6026540053288958</v>
      </c>
      <c r="R70" s="17">
        <f t="shared" si="4"/>
        <v>62.135829071940094</v>
      </c>
      <c r="S70" s="15">
        <v>73.133870817673497</v>
      </c>
      <c r="T70" s="15">
        <v>62.135829071940094</v>
      </c>
      <c r="U70" s="1">
        <f t="shared" si="5"/>
        <v>6.2135829071940094</v>
      </c>
      <c r="V70" s="2">
        <f t="shared" si="6"/>
        <v>68.349411979134103</v>
      </c>
      <c r="W70" s="15">
        <v>68.349411979134103</v>
      </c>
      <c r="X70" s="1">
        <f t="shared" si="7"/>
        <v>4.7844588385393871</v>
      </c>
      <c r="Y70" s="2">
        <f t="shared" si="8"/>
        <v>73.133870817673497</v>
      </c>
      <c r="Z70" s="2">
        <f t="shared" si="9"/>
        <v>10.970080622651025</v>
      </c>
      <c r="AA70" s="17">
        <f t="shared" si="10"/>
        <v>84.103951440324522</v>
      </c>
      <c r="AB70" s="2">
        <f t="shared" si="38"/>
        <v>244.99497825119118</v>
      </c>
      <c r="AC70" s="1">
        <f t="shared" si="11"/>
        <v>19.599598260095295</v>
      </c>
      <c r="AD70" s="17">
        <f t="shared" si="12"/>
        <v>264.5945765112865</v>
      </c>
      <c r="AE70" s="15">
        <v>90.832267555550487</v>
      </c>
      <c r="AF70" s="1">
        <f t="shared" si="13"/>
        <v>6.3582587288885337</v>
      </c>
      <c r="AG70" s="17">
        <f t="shared" si="14"/>
        <v>97.190526284439017</v>
      </c>
      <c r="AH70" s="15">
        <v>164.42542053749906</v>
      </c>
      <c r="AI70" s="15">
        <v>104.96576838719413</v>
      </c>
      <c r="AJ70" s="15">
        <v>97.190526284439017</v>
      </c>
      <c r="AK70" s="1">
        <f t="shared" si="15"/>
        <v>7.7752421027551213</v>
      </c>
      <c r="AL70" s="2">
        <f t="shared" si="16"/>
        <v>104.96576838719413</v>
      </c>
      <c r="AM70" s="1">
        <f t="shared" si="17"/>
        <v>8.3972614709755309</v>
      </c>
      <c r="AN70" s="2">
        <f t="shared" si="18"/>
        <v>113.36302985816967</v>
      </c>
      <c r="AO70" s="15">
        <v>113.36302985816967</v>
      </c>
      <c r="AP70" s="24">
        <f t="shared" si="19"/>
        <v>10.202672687235269</v>
      </c>
      <c r="AQ70" s="24">
        <f t="shared" si="20"/>
        <v>123.56570254540493</v>
      </c>
      <c r="AR70" s="15">
        <v>123.56570254540493</v>
      </c>
      <c r="AS70" s="24">
        <f t="shared" si="21"/>
        <v>11.120913229086444</v>
      </c>
      <c r="AT70" s="24">
        <f t="shared" si="22"/>
        <v>134.68661577449137</v>
      </c>
      <c r="AU70" s="15">
        <v>134.68661577449137</v>
      </c>
      <c r="AV70" s="24">
        <f t="shared" si="23"/>
        <v>12.121795419704224</v>
      </c>
      <c r="AW70" s="24">
        <f t="shared" si="24"/>
        <v>146.8084111941956</v>
      </c>
      <c r="AX70" s="15">
        <v>146.8084111941956</v>
      </c>
      <c r="AY70" s="24">
        <f t="shared" si="25"/>
        <v>17.617009343303472</v>
      </c>
      <c r="AZ70" s="24">
        <f t="shared" si="26"/>
        <v>164.42542053749906</v>
      </c>
      <c r="BA70" s="24">
        <f t="shared" si="27"/>
        <v>6.5770168214999627</v>
      </c>
      <c r="BB70" s="24">
        <f t="shared" si="28"/>
        <v>171.00243735899903</v>
      </c>
      <c r="BD70" s="15">
        <v>171.00243735899903</v>
      </c>
      <c r="BE70" s="1">
        <f t="shared" si="29"/>
        <v>8.5501218679499509</v>
      </c>
      <c r="BF70" s="2">
        <f t="shared" si="30"/>
        <v>179.55255922694897</v>
      </c>
      <c r="BG70" s="15">
        <v>179.55255922694897</v>
      </c>
      <c r="BH70" s="1">
        <f t="shared" si="31"/>
        <v>23.341832699503367</v>
      </c>
      <c r="BI70" s="2">
        <f t="shared" si="32"/>
        <v>202.89439192645233</v>
      </c>
      <c r="BJ70" s="15">
        <v>202.89439192645233</v>
      </c>
      <c r="BK70" s="24">
        <f t="shared" si="33"/>
        <v>10.144719596322616</v>
      </c>
      <c r="BL70" s="24">
        <f t="shared" si="34"/>
        <v>213.03911152277493</v>
      </c>
      <c r="BN70" s="15">
        <v>213.03911152277493</v>
      </c>
      <c r="BO70" s="24">
        <f t="shared" si="35"/>
        <v>31.955866728416243</v>
      </c>
      <c r="BP70" s="24">
        <f t="shared" si="36"/>
        <v>244.99497825119118</v>
      </c>
    </row>
    <row r="71" spans="1:68" ht="16.5" customHeight="1" x14ac:dyDescent="0.3">
      <c r="A71" s="5"/>
      <c r="B71" s="131" t="s">
        <v>360</v>
      </c>
      <c r="C71" s="66">
        <v>6871</v>
      </c>
      <c r="D71" s="67" t="s">
        <v>55</v>
      </c>
      <c r="E71" s="67" t="s">
        <v>26</v>
      </c>
      <c r="F71" s="67" t="s">
        <v>164</v>
      </c>
      <c r="G71" s="68">
        <v>42</v>
      </c>
      <c r="H71" s="68">
        <v>56</v>
      </c>
      <c r="I71" s="68">
        <v>6.5</v>
      </c>
      <c r="J71" s="70" t="s">
        <v>14</v>
      </c>
      <c r="K71" s="132">
        <f t="shared" si="37"/>
        <v>4048.6129601566727</v>
      </c>
      <c r="L71" s="35">
        <v>128.23112710779588</v>
      </c>
      <c r="M71" s="33">
        <v>30.113041244941606</v>
      </c>
      <c r="N71" s="15">
        <v>21.561142000000004</v>
      </c>
      <c r="O71" s="1">
        <f t="shared" si="1"/>
        <v>1.2936685200000002</v>
      </c>
      <c r="P71" s="2">
        <f t="shared" si="2"/>
        <v>22.854810520000004</v>
      </c>
      <c r="Q71" s="1">
        <f t="shared" si="3"/>
        <v>2.4090432995953286</v>
      </c>
      <c r="R71" s="17">
        <f t="shared" si="4"/>
        <v>32.522084544536938</v>
      </c>
      <c r="S71" s="15">
        <v>38.278493508919979</v>
      </c>
      <c r="T71" s="15">
        <v>32.522084544536938</v>
      </c>
      <c r="U71" s="1">
        <f t="shared" si="5"/>
        <v>3.2522084544536938</v>
      </c>
      <c r="V71" s="2">
        <f t="shared" si="6"/>
        <v>35.774292998990632</v>
      </c>
      <c r="W71" s="15">
        <v>35.774292998990632</v>
      </c>
      <c r="X71" s="1">
        <f t="shared" si="7"/>
        <v>2.5042005099293441</v>
      </c>
      <c r="Y71" s="2">
        <f t="shared" si="8"/>
        <v>38.278493508919979</v>
      </c>
      <c r="Z71" s="2">
        <f t="shared" si="9"/>
        <v>5.7417740263379971</v>
      </c>
      <c r="AA71" s="17">
        <f t="shared" si="10"/>
        <v>44.020267535257979</v>
      </c>
      <c r="AB71" s="2">
        <f t="shared" si="38"/>
        <v>128.23112710779588</v>
      </c>
      <c r="AC71" s="1">
        <f t="shared" si="11"/>
        <v>10.258490168623672</v>
      </c>
      <c r="AD71" s="17">
        <f t="shared" si="12"/>
        <v>138.48961727641955</v>
      </c>
      <c r="AE71" s="15">
        <v>47.541888938078614</v>
      </c>
      <c r="AF71" s="1">
        <f t="shared" si="13"/>
        <v>3.3279322256655028</v>
      </c>
      <c r="AG71" s="17">
        <f t="shared" si="14"/>
        <v>50.86982116374412</v>
      </c>
      <c r="AH71" s="15">
        <v>86.060772148068793</v>
      </c>
      <c r="AI71" s="15">
        <v>54.939406856843647</v>
      </c>
      <c r="AJ71" s="15">
        <v>50.86982116374412</v>
      </c>
      <c r="AK71" s="1">
        <f t="shared" si="15"/>
        <v>4.0695856930995298</v>
      </c>
      <c r="AL71" s="2">
        <f t="shared" si="16"/>
        <v>54.939406856843647</v>
      </c>
      <c r="AM71" s="1">
        <f t="shared" si="17"/>
        <v>4.3951525485474914</v>
      </c>
      <c r="AN71" s="2">
        <f t="shared" si="18"/>
        <v>59.33455940539114</v>
      </c>
      <c r="AO71" s="15">
        <v>59.33455940539114</v>
      </c>
      <c r="AP71" s="24">
        <f t="shared" si="19"/>
        <v>5.3401103464852024</v>
      </c>
      <c r="AQ71" s="24">
        <f t="shared" si="20"/>
        <v>64.674669751876337</v>
      </c>
      <c r="AR71" s="15">
        <v>64.674669751876337</v>
      </c>
      <c r="AS71" s="24">
        <f t="shared" si="21"/>
        <v>5.8207202776688698</v>
      </c>
      <c r="AT71" s="24">
        <f t="shared" si="22"/>
        <v>70.495390029545206</v>
      </c>
      <c r="AU71" s="15">
        <v>70.495390029545206</v>
      </c>
      <c r="AV71" s="24">
        <f t="shared" si="23"/>
        <v>6.3445851026590683</v>
      </c>
      <c r="AW71" s="24">
        <f t="shared" si="24"/>
        <v>76.839975132204273</v>
      </c>
      <c r="AX71" s="15">
        <v>76.839975132204273</v>
      </c>
      <c r="AY71" s="24">
        <f t="shared" si="25"/>
        <v>9.2207970158645125</v>
      </c>
      <c r="AZ71" s="24">
        <f t="shared" si="26"/>
        <v>86.060772148068793</v>
      </c>
      <c r="BA71" s="24">
        <f t="shared" si="27"/>
        <v>3.4424308859227519</v>
      </c>
      <c r="BB71" s="24">
        <f t="shared" si="28"/>
        <v>89.503203033991539</v>
      </c>
      <c r="BD71" s="15">
        <v>89.503203033991539</v>
      </c>
      <c r="BE71" s="1">
        <f t="shared" si="29"/>
        <v>4.4751601516995771</v>
      </c>
      <c r="BF71" s="2">
        <f t="shared" si="30"/>
        <v>93.978363185691123</v>
      </c>
      <c r="BG71" s="15">
        <v>93.978363185691123</v>
      </c>
      <c r="BH71" s="1">
        <f t="shared" si="31"/>
        <v>12.217187214139846</v>
      </c>
      <c r="BI71" s="2">
        <f t="shared" si="32"/>
        <v>106.19555039983096</v>
      </c>
      <c r="BJ71" s="15">
        <v>106.19555039983096</v>
      </c>
      <c r="BK71" s="24">
        <f t="shared" si="33"/>
        <v>5.3097775199915489</v>
      </c>
      <c r="BL71" s="24">
        <f t="shared" si="34"/>
        <v>111.50532791982252</v>
      </c>
      <c r="BN71" s="15">
        <v>111.50532791982252</v>
      </c>
      <c r="BO71" s="24">
        <f t="shared" si="35"/>
        <v>16.725799187973379</v>
      </c>
      <c r="BP71" s="24">
        <f t="shared" si="36"/>
        <v>128.23112710779588</v>
      </c>
    </row>
    <row r="72" spans="1:68" ht="16.5" customHeight="1" x14ac:dyDescent="0.3">
      <c r="A72" s="5"/>
      <c r="B72" s="131" t="s">
        <v>353</v>
      </c>
      <c r="C72" s="66">
        <v>8271</v>
      </c>
      <c r="D72" s="67" t="s">
        <v>55</v>
      </c>
      <c r="E72" s="67" t="s">
        <v>24</v>
      </c>
      <c r="F72" s="67" t="s">
        <v>157</v>
      </c>
      <c r="G72" s="68">
        <v>74</v>
      </c>
      <c r="H72" s="68">
        <v>90</v>
      </c>
      <c r="I72" s="68">
        <v>10</v>
      </c>
      <c r="J72" s="70" t="s">
        <v>15</v>
      </c>
      <c r="K72" s="132">
        <f t="shared" si="37"/>
        <v>9542.4302525023995</v>
      </c>
      <c r="L72" s="35">
        <v>302.23599999999999</v>
      </c>
      <c r="M72" s="33">
        <v>68.415689183010414</v>
      </c>
      <c r="N72" s="15">
        <v>48.986097999999998</v>
      </c>
      <c r="O72" s="1">
        <f t="shared" si="1"/>
        <v>2.93916588</v>
      </c>
      <c r="P72" s="2">
        <f t="shared" si="2"/>
        <v>51.925263879999996</v>
      </c>
      <c r="Q72" s="1">
        <f t="shared" si="3"/>
        <v>5.4732551346408336</v>
      </c>
      <c r="R72" s="17">
        <f t="shared" si="4"/>
        <v>73.888944317651251</v>
      </c>
      <c r="S72" s="15">
        <v>86.967287461875515</v>
      </c>
      <c r="T72" s="15">
        <v>73.888944317651251</v>
      </c>
      <c r="U72" s="1">
        <f t="shared" si="5"/>
        <v>7.3888944317651255</v>
      </c>
      <c r="V72" s="2">
        <f t="shared" si="6"/>
        <v>81.277838749416375</v>
      </c>
      <c r="W72" s="15">
        <v>81.277838749416375</v>
      </c>
      <c r="X72" s="1">
        <f t="shared" si="7"/>
        <v>5.6894487124591464</v>
      </c>
      <c r="Y72" s="2">
        <f t="shared" si="8"/>
        <v>86.967287461875515</v>
      </c>
      <c r="Z72" s="2">
        <f t="shared" si="9"/>
        <v>13.045093119281328</v>
      </c>
      <c r="AA72" s="17">
        <f t="shared" si="10"/>
        <v>100.01238058115685</v>
      </c>
      <c r="AB72" s="2">
        <f t="shared" si="38"/>
        <v>302.23599999999999</v>
      </c>
      <c r="AC72" s="1">
        <f t="shared" si="11"/>
        <v>24.178879999999999</v>
      </c>
      <c r="AD72" s="17">
        <f t="shared" si="12"/>
        <v>326.41487999999998</v>
      </c>
      <c r="AE72" s="15">
        <v>108.0133710276494</v>
      </c>
      <c r="AF72" s="1">
        <f t="shared" si="13"/>
        <v>7.560935971935459</v>
      </c>
      <c r="AG72" s="17">
        <f t="shared" si="14"/>
        <v>115.57430699958486</v>
      </c>
      <c r="AH72" s="15">
        <v>195.52681478564392</v>
      </c>
      <c r="AI72" s="15">
        <v>124.82025155955165</v>
      </c>
      <c r="AJ72" s="15">
        <v>115.57430699958486</v>
      </c>
      <c r="AK72" s="1">
        <f t="shared" si="15"/>
        <v>9.2459445599667891</v>
      </c>
      <c r="AL72" s="2">
        <f t="shared" si="16"/>
        <v>124.82025155955165</v>
      </c>
      <c r="AM72" s="1">
        <f t="shared" si="17"/>
        <v>9.9856201247641323</v>
      </c>
      <c r="AN72" s="2">
        <f t="shared" si="18"/>
        <v>134.80587168431578</v>
      </c>
      <c r="AO72" s="15">
        <v>134.80587168431578</v>
      </c>
      <c r="AP72" s="24">
        <f t="shared" si="19"/>
        <v>12.132528451588419</v>
      </c>
      <c r="AQ72" s="24">
        <f t="shared" si="20"/>
        <v>146.9384001359042</v>
      </c>
      <c r="AR72" s="15">
        <v>146.9384001359042</v>
      </c>
      <c r="AS72" s="24">
        <f t="shared" si="21"/>
        <v>13.224456012231379</v>
      </c>
      <c r="AT72" s="24">
        <f t="shared" si="22"/>
        <v>160.16285614813557</v>
      </c>
      <c r="AU72" s="15">
        <v>160.16285614813557</v>
      </c>
      <c r="AV72" s="24">
        <f t="shared" si="23"/>
        <v>14.414657053332201</v>
      </c>
      <c r="AW72" s="24">
        <f t="shared" si="24"/>
        <v>174.57751320146778</v>
      </c>
      <c r="AX72" s="15">
        <v>174.57751320146778</v>
      </c>
      <c r="AY72" s="24">
        <f t="shared" si="25"/>
        <v>20.949301584176133</v>
      </c>
      <c r="AZ72" s="24">
        <f t="shared" si="26"/>
        <v>195.52681478564392</v>
      </c>
      <c r="BA72" s="24">
        <f t="shared" si="27"/>
        <v>7.8210725914257573</v>
      </c>
      <c r="BB72" s="24">
        <f t="shared" si="28"/>
        <v>203.34788737706967</v>
      </c>
      <c r="BD72" s="15">
        <v>203.34788737706967</v>
      </c>
      <c r="BE72" s="1">
        <f t="shared" si="29"/>
        <v>10.167394368853484</v>
      </c>
      <c r="BF72" s="2">
        <f t="shared" si="30"/>
        <v>213.51528174592315</v>
      </c>
      <c r="BG72" s="15">
        <v>213.51528174592315</v>
      </c>
      <c r="BH72" s="1">
        <f t="shared" si="31"/>
        <v>27.756986626970011</v>
      </c>
      <c r="BI72" s="2">
        <f t="shared" si="32"/>
        <v>241.27226837289317</v>
      </c>
      <c r="BJ72" s="15">
        <v>241.27226837289317</v>
      </c>
      <c r="BK72" s="24">
        <f t="shared" si="33"/>
        <v>12.063613418644659</v>
      </c>
      <c r="BL72" s="24">
        <f t="shared" si="34"/>
        <v>253.33588179153782</v>
      </c>
      <c r="BN72" s="15">
        <v>253.33588179153782</v>
      </c>
      <c r="BO72" s="24">
        <f t="shared" si="35"/>
        <v>38.000382268730675</v>
      </c>
      <c r="BP72" s="24">
        <f t="shared" si="36"/>
        <v>291.33626406026849</v>
      </c>
    </row>
    <row r="73" spans="1:68" ht="16.5" customHeight="1" x14ac:dyDescent="0.3">
      <c r="A73" s="5"/>
      <c r="B73" s="131" t="s">
        <v>56</v>
      </c>
      <c r="C73" s="66">
        <v>8271</v>
      </c>
      <c r="D73" s="67" t="s">
        <v>55</v>
      </c>
      <c r="E73" s="67" t="s">
        <v>24</v>
      </c>
      <c r="F73" s="67" t="s">
        <v>157</v>
      </c>
      <c r="G73" s="68">
        <v>74</v>
      </c>
      <c r="H73" s="68">
        <v>90</v>
      </c>
      <c r="I73" s="68">
        <v>10</v>
      </c>
      <c r="J73" s="70" t="s">
        <v>15</v>
      </c>
      <c r="K73" s="132">
        <f t="shared" si="37"/>
        <v>0</v>
      </c>
      <c r="L73" s="35">
        <v>0</v>
      </c>
      <c r="M73" s="33">
        <v>0</v>
      </c>
      <c r="N73" s="15"/>
      <c r="O73" s="1">
        <f t="shared" si="1"/>
        <v>0</v>
      </c>
      <c r="P73" s="2">
        <f t="shared" si="2"/>
        <v>0</v>
      </c>
      <c r="Q73" s="1">
        <f t="shared" si="3"/>
        <v>0</v>
      </c>
      <c r="R73" s="17">
        <f t="shared" si="4"/>
        <v>0</v>
      </c>
      <c r="S73" s="15">
        <v>0</v>
      </c>
      <c r="T73" s="15">
        <v>0</v>
      </c>
      <c r="U73" s="1">
        <f t="shared" si="5"/>
        <v>0</v>
      </c>
      <c r="V73" s="2">
        <f t="shared" si="6"/>
        <v>0</v>
      </c>
      <c r="W73" s="15">
        <v>0</v>
      </c>
      <c r="X73" s="1">
        <f t="shared" si="7"/>
        <v>0</v>
      </c>
      <c r="Y73" s="2">
        <f t="shared" si="8"/>
        <v>0</v>
      </c>
      <c r="Z73" s="2">
        <f t="shared" si="9"/>
        <v>0</v>
      </c>
      <c r="AA73" s="17">
        <f t="shared" si="10"/>
        <v>0</v>
      </c>
      <c r="AB73" s="2">
        <f t="shared" si="38"/>
        <v>0</v>
      </c>
      <c r="AC73" s="1">
        <f t="shared" si="11"/>
        <v>0</v>
      </c>
      <c r="AD73" s="17">
        <f t="shared" si="12"/>
        <v>0</v>
      </c>
      <c r="AE73" s="15">
        <v>0</v>
      </c>
      <c r="AF73" s="1">
        <f t="shared" si="13"/>
        <v>0</v>
      </c>
      <c r="AG73" s="17">
        <f t="shared" si="14"/>
        <v>0</v>
      </c>
      <c r="AH73" s="15">
        <v>0</v>
      </c>
      <c r="AI73" s="15">
        <v>0</v>
      </c>
      <c r="AJ73" s="15">
        <v>0</v>
      </c>
      <c r="AK73" s="1">
        <f t="shared" si="15"/>
        <v>0</v>
      </c>
      <c r="AL73" s="2">
        <f t="shared" si="16"/>
        <v>0</v>
      </c>
      <c r="AM73" s="1">
        <f t="shared" si="17"/>
        <v>0</v>
      </c>
      <c r="AN73" s="2">
        <f t="shared" si="18"/>
        <v>0</v>
      </c>
      <c r="AO73" s="15">
        <v>0</v>
      </c>
      <c r="AP73" s="24">
        <f t="shared" si="19"/>
        <v>0</v>
      </c>
      <c r="AQ73" s="24">
        <f t="shared" si="20"/>
        <v>0</v>
      </c>
      <c r="AR73" s="15">
        <v>0</v>
      </c>
      <c r="AS73" s="24">
        <f t="shared" si="21"/>
        <v>0</v>
      </c>
      <c r="AT73" s="24">
        <f t="shared" si="22"/>
        <v>0</v>
      </c>
      <c r="AU73" s="15">
        <v>0</v>
      </c>
      <c r="AV73" s="24">
        <f t="shared" si="23"/>
        <v>0</v>
      </c>
      <c r="AW73" s="24">
        <f t="shared" si="24"/>
        <v>0</v>
      </c>
      <c r="AX73" s="15">
        <v>0</v>
      </c>
      <c r="AY73" s="24">
        <f t="shared" si="25"/>
        <v>0</v>
      </c>
      <c r="AZ73" s="24">
        <f t="shared" si="26"/>
        <v>0</v>
      </c>
      <c r="BA73" s="24">
        <f t="shared" si="27"/>
        <v>0</v>
      </c>
      <c r="BB73" s="24">
        <f t="shared" si="28"/>
        <v>0</v>
      </c>
      <c r="BD73" s="15">
        <v>0</v>
      </c>
      <c r="BE73" s="1">
        <f t="shared" si="29"/>
        <v>0</v>
      </c>
      <c r="BF73" s="2">
        <f t="shared" si="30"/>
        <v>0</v>
      </c>
      <c r="BG73" s="15">
        <v>0</v>
      </c>
      <c r="BH73" s="1">
        <f t="shared" si="31"/>
        <v>0</v>
      </c>
      <c r="BI73" s="2">
        <f t="shared" si="32"/>
        <v>0</v>
      </c>
      <c r="BJ73" s="15">
        <v>0</v>
      </c>
      <c r="BK73" s="24">
        <f t="shared" si="33"/>
        <v>0</v>
      </c>
      <c r="BL73" s="24">
        <f t="shared" si="34"/>
        <v>0</v>
      </c>
      <c r="BN73" s="15">
        <v>0</v>
      </c>
      <c r="BO73" s="24">
        <f t="shared" si="35"/>
        <v>0</v>
      </c>
      <c r="BP73" s="24">
        <f t="shared" si="36"/>
        <v>0</v>
      </c>
    </row>
    <row r="74" spans="1:68" ht="16.5" customHeight="1" x14ac:dyDescent="0.3">
      <c r="A74" s="5"/>
      <c r="B74" s="131" t="s">
        <v>338</v>
      </c>
      <c r="C74" s="66">
        <v>8510</v>
      </c>
      <c r="D74" s="71" t="s">
        <v>49</v>
      </c>
      <c r="E74" s="67" t="s">
        <v>26</v>
      </c>
      <c r="F74" s="67" t="s">
        <v>112</v>
      </c>
      <c r="G74" s="68">
        <v>42</v>
      </c>
      <c r="H74" s="68">
        <v>62</v>
      </c>
      <c r="I74" s="68">
        <v>7.5</v>
      </c>
      <c r="J74" s="70" t="s">
        <v>14</v>
      </c>
      <c r="K74" s="132">
        <f t="shared" si="37"/>
        <v>7113.7258468608006</v>
      </c>
      <c r="L74" s="35">
        <v>225.31200000000001</v>
      </c>
      <c r="M74" s="33">
        <v>41.139705111645355</v>
      </c>
      <c r="N74" s="14">
        <v>29.456308199999999</v>
      </c>
      <c r="O74" s="1">
        <f t="shared" si="1"/>
        <v>1.7673784919999997</v>
      </c>
      <c r="P74" s="2">
        <f t="shared" si="2"/>
        <v>31.223686691999998</v>
      </c>
      <c r="Q74" s="1">
        <f t="shared" si="3"/>
        <v>3.2911764089316282</v>
      </c>
      <c r="R74" s="17">
        <f t="shared" si="4"/>
        <v>44.430881520576982</v>
      </c>
      <c r="S74" s="15">
        <v>52.295147549719104</v>
      </c>
      <c r="T74" s="15">
        <v>44.430881520576982</v>
      </c>
      <c r="U74" s="1">
        <f t="shared" si="5"/>
        <v>4.4430881520576984</v>
      </c>
      <c r="V74" s="2">
        <f t="shared" si="6"/>
        <v>48.873969672634679</v>
      </c>
      <c r="W74" s="15">
        <v>48.873969672634679</v>
      </c>
      <c r="X74" s="1">
        <f t="shared" si="7"/>
        <v>3.4211778770844279</v>
      </c>
      <c r="Y74" s="2">
        <f t="shared" si="8"/>
        <v>52.295147549719104</v>
      </c>
      <c r="Z74" s="2">
        <f t="shared" si="9"/>
        <v>7.8442721324578653</v>
      </c>
      <c r="AA74" s="17">
        <f t="shared" si="10"/>
        <v>60.139419682176971</v>
      </c>
      <c r="AB74" s="2">
        <f t="shared" si="38"/>
        <v>225.31200000000001</v>
      </c>
      <c r="AC74" s="1">
        <f t="shared" si="11"/>
        <v>18.02496</v>
      </c>
      <c r="AD74" s="17">
        <f t="shared" si="12"/>
        <v>243.33696</v>
      </c>
      <c r="AE74" s="15">
        <v>64.950573256751127</v>
      </c>
      <c r="AF74" s="1">
        <f t="shared" si="13"/>
        <v>4.5465401279725794</v>
      </c>
      <c r="AG74" s="17">
        <f t="shared" si="14"/>
        <v>69.497113384723704</v>
      </c>
      <c r="AH74" s="15">
        <v>117.5741353738818</v>
      </c>
      <c r="AI74" s="15">
        <v>75.056882455501608</v>
      </c>
      <c r="AJ74" s="15">
        <v>69.497113384723704</v>
      </c>
      <c r="AK74" s="1">
        <f t="shared" si="15"/>
        <v>5.5597690707778966</v>
      </c>
      <c r="AL74" s="2">
        <f t="shared" si="16"/>
        <v>75.056882455501608</v>
      </c>
      <c r="AM74" s="1">
        <f t="shared" si="17"/>
        <v>6.0045505964401285</v>
      </c>
      <c r="AN74" s="2">
        <f t="shared" si="18"/>
        <v>81.061433051941734</v>
      </c>
      <c r="AO74" s="15">
        <v>81.061433051941734</v>
      </c>
      <c r="AP74" s="24">
        <f t="shared" si="19"/>
        <v>7.295528974674756</v>
      </c>
      <c r="AQ74" s="24">
        <f t="shared" si="20"/>
        <v>88.356962026616486</v>
      </c>
      <c r="AR74" s="15">
        <v>88.356962026616486</v>
      </c>
      <c r="AS74" s="24">
        <f t="shared" si="21"/>
        <v>7.9521265823954836</v>
      </c>
      <c r="AT74" s="24">
        <f t="shared" si="22"/>
        <v>96.309088609011965</v>
      </c>
      <c r="AU74" s="15">
        <v>96.309088609011965</v>
      </c>
      <c r="AV74" s="24">
        <f t="shared" si="23"/>
        <v>8.6678179748110757</v>
      </c>
      <c r="AW74" s="24">
        <f t="shared" si="24"/>
        <v>104.97690658382304</v>
      </c>
      <c r="AX74" s="15">
        <v>104.97690658382304</v>
      </c>
      <c r="AY74" s="24">
        <f t="shared" si="25"/>
        <v>12.597228790058765</v>
      </c>
      <c r="AZ74" s="24">
        <f t="shared" si="26"/>
        <v>117.5741353738818</v>
      </c>
      <c r="BA74" s="24">
        <f t="shared" si="27"/>
        <v>4.7029654149552718</v>
      </c>
      <c r="BB74" s="24">
        <f t="shared" si="28"/>
        <v>122.27710078883707</v>
      </c>
      <c r="BD74" s="15">
        <v>122.27710078883707</v>
      </c>
      <c r="BE74" s="1">
        <f t="shared" si="29"/>
        <v>6.1138550394418534</v>
      </c>
      <c r="BF74" s="2">
        <f t="shared" si="30"/>
        <v>128.39095582827892</v>
      </c>
      <c r="BG74" s="15">
        <v>128.39095582827892</v>
      </c>
      <c r="BH74" s="1">
        <f t="shared" si="31"/>
        <v>16.690824257676262</v>
      </c>
      <c r="BI74" s="2">
        <f t="shared" si="32"/>
        <v>145.08178008595519</v>
      </c>
      <c r="BJ74" s="15">
        <v>145.08178008595519</v>
      </c>
      <c r="BK74" s="24">
        <f t="shared" si="33"/>
        <v>7.254089004297759</v>
      </c>
      <c r="BL74" s="24">
        <f t="shared" si="34"/>
        <v>152.33586909025294</v>
      </c>
      <c r="BN74" s="15">
        <v>152.33586909025294</v>
      </c>
      <c r="BO74" s="24">
        <f t="shared" si="35"/>
        <v>22.850380363537941</v>
      </c>
      <c r="BP74" s="24">
        <f t="shared" si="36"/>
        <v>175.18624945379088</v>
      </c>
    </row>
    <row r="75" spans="1:68" ht="16.5" customHeight="1" x14ac:dyDescent="0.3">
      <c r="A75" s="5"/>
      <c r="B75" s="131" t="s">
        <v>338</v>
      </c>
      <c r="C75" s="66">
        <v>8510</v>
      </c>
      <c r="D75" s="67" t="s">
        <v>81</v>
      </c>
      <c r="E75" s="67" t="s">
        <v>26</v>
      </c>
      <c r="F75" s="67" t="s">
        <v>235</v>
      </c>
      <c r="G75" s="68">
        <v>42</v>
      </c>
      <c r="H75" s="68">
        <v>62</v>
      </c>
      <c r="I75" s="68">
        <v>7.5</v>
      </c>
      <c r="J75" s="70" t="s">
        <v>14</v>
      </c>
      <c r="K75" s="132">
        <f>K74</f>
        <v>7113.7258468608006</v>
      </c>
      <c r="L75" s="35">
        <v>175.1795039973413</v>
      </c>
      <c r="M75" s="33">
        <v>41.138121048455204</v>
      </c>
      <c r="N75" s="14">
        <v>29.455174000000003</v>
      </c>
      <c r="O75" s="1">
        <f t="shared" si="1"/>
        <v>1.7673104400000001</v>
      </c>
      <c r="P75" s="2">
        <f t="shared" si="2"/>
        <v>31.222484440000002</v>
      </c>
      <c r="Q75" s="1">
        <f t="shared" si="3"/>
        <v>3.2910496838764165</v>
      </c>
      <c r="R75" s="17">
        <f t="shared" si="4"/>
        <v>44.42917073233162</v>
      </c>
      <c r="S75" s="15">
        <v>52.293133951954317</v>
      </c>
      <c r="T75" s="15">
        <v>44.42917073233162</v>
      </c>
      <c r="U75" s="1">
        <f t="shared" si="5"/>
        <v>4.4429170732331622</v>
      </c>
      <c r="V75" s="2">
        <f t="shared" si="6"/>
        <v>48.872087805564782</v>
      </c>
      <c r="W75" s="15">
        <v>48.872087805564782</v>
      </c>
      <c r="X75" s="1">
        <f t="shared" si="7"/>
        <v>3.4210461463895347</v>
      </c>
      <c r="Y75" s="2">
        <f t="shared" si="8"/>
        <v>52.293133951954317</v>
      </c>
      <c r="Z75" s="2">
        <f t="shared" si="9"/>
        <v>7.8439700927931479</v>
      </c>
      <c r="AA75" s="17">
        <f t="shared" si="10"/>
        <v>60.137104044747467</v>
      </c>
      <c r="AB75" s="2">
        <f t="shared" ref="AB75:AB106" si="39">L75</f>
        <v>175.1795039973413</v>
      </c>
      <c r="AC75" s="1">
        <f t="shared" si="11"/>
        <v>14.014360319787304</v>
      </c>
      <c r="AD75" s="17">
        <f t="shared" si="12"/>
        <v>189.1938643171286</v>
      </c>
      <c r="AE75" s="15">
        <v>64.94807236832726</v>
      </c>
      <c r="AF75" s="1">
        <f t="shared" si="13"/>
        <v>4.5463650657829078</v>
      </c>
      <c r="AG75" s="17">
        <f t="shared" si="14"/>
        <v>69.494437434110168</v>
      </c>
      <c r="AH75" s="15">
        <v>117.56960824225912</v>
      </c>
      <c r="AI75" s="15">
        <v>75.053992428838981</v>
      </c>
      <c r="AJ75" s="15">
        <v>69.494437434110168</v>
      </c>
      <c r="AK75" s="1">
        <f t="shared" si="15"/>
        <v>5.5595549947288134</v>
      </c>
      <c r="AL75" s="2">
        <f t="shared" si="16"/>
        <v>75.053992428838981</v>
      </c>
      <c r="AM75" s="1">
        <f t="shared" si="17"/>
        <v>6.0043193943071183</v>
      </c>
      <c r="AN75" s="2">
        <f t="shared" si="18"/>
        <v>81.058311823146099</v>
      </c>
      <c r="AO75" s="15">
        <v>81.058311823146099</v>
      </c>
      <c r="AP75" s="24">
        <f t="shared" si="19"/>
        <v>7.2952480640831494</v>
      </c>
      <c r="AQ75" s="24">
        <f t="shared" si="20"/>
        <v>88.353559887229252</v>
      </c>
      <c r="AR75" s="15">
        <v>88.353559887229252</v>
      </c>
      <c r="AS75" s="24">
        <f t="shared" si="21"/>
        <v>7.9518203898506323</v>
      </c>
      <c r="AT75" s="24">
        <f t="shared" si="22"/>
        <v>96.305380277079891</v>
      </c>
      <c r="AU75" s="15">
        <v>96.305380277079891</v>
      </c>
      <c r="AV75" s="24">
        <f t="shared" si="23"/>
        <v>8.6674842249371906</v>
      </c>
      <c r="AW75" s="24">
        <f t="shared" si="24"/>
        <v>104.97286450201707</v>
      </c>
      <c r="AX75" s="15">
        <v>104.97286450201707</v>
      </c>
      <c r="AY75" s="24">
        <f t="shared" si="25"/>
        <v>12.596743740242051</v>
      </c>
      <c r="AZ75" s="24">
        <f t="shared" si="26"/>
        <v>117.56960824225912</v>
      </c>
      <c r="BA75" s="24">
        <f t="shared" si="27"/>
        <v>4.7027843296903651</v>
      </c>
      <c r="BB75" s="24">
        <f t="shared" si="28"/>
        <v>122.27239257194948</v>
      </c>
      <c r="BD75" s="15">
        <v>122.27239257194948</v>
      </c>
      <c r="BE75" s="1">
        <f t="shared" si="29"/>
        <v>6.1136196285974744</v>
      </c>
      <c r="BF75" s="2">
        <f t="shared" si="30"/>
        <v>128.38601220054696</v>
      </c>
      <c r="BG75" s="15">
        <v>128.38601220054696</v>
      </c>
      <c r="BH75" s="1">
        <f t="shared" si="31"/>
        <v>16.690181586071105</v>
      </c>
      <c r="BI75" s="2">
        <f t="shared" si="32"/>
        <v>145.07619378661806</v>
      </c>
      <c r="BJ75" s="15">
        <v>145.07619378661806</v>
      </c>
      <c r="BK75" s="24">
        <f t="shared" si="33"/>
        <v>7.2538096893309039</v>
      </c>
      <c r="BL75" s="24">
        <f t="shared" si="34"/>
        <v>152.33000347594896</v>
      </c>
      <c r="BN75" s="15">
        <v>152.33000347594896</v>
      </c>
      <c r="BO75" s="24">
        <f t="shared" si="35"/>
        <v>22.849500521392343</v>
      </c>
      <c r="BP75" s="24">
        <f t="shared" si="36"/>
        <v>175.1795039973413</v>
      </c>
    </row>
    <row r="76" spans="1:68" ht="16.5" customHeight="1" x14ac:dyDescent="0.3">
      <c r="A76" s="5"/>
      <c r="B76" s="131" t="s">
        <v>335</v>
      </c>
      <c r="C76" s="66">
        <v>8797</v>
      </c>
      <c r="D76" s="71" t="s">
        <v>49</v>
      </c>
      <c r="E76" s="75" t="s">
        <v>27</v>
      </c>
      <c r="F76" s="75" t="s">
        <v>114</v>
      </c>
      <c r="G76" s="76">
        <v>35</v>
      </c>
      <c r="H76" s="76">
        <v>50</v>
      </c>
      <c r="I76" s="76">
        <v>8</v>
      </c>
      <c r="J76" s="77" t="s">
        <v>14</v>
      </c>
      <c r="K76" s="132">
        <f t="shared" si="37"/>
        <v>5736.9316991720007</v>
      </c>
      <c r="L76" s="35">
        <v>181.70500000000001</v>
      </c>
      <c r="M76" s="33">
        <v>35.56556780389495</v>
      </c>
      <c r="N76" s="14">
        <v>25.465188039059999</v>
      </c>
      <c r="O76" s="1">
        <f t="shared" ref="O76:O142" si="40">N76/100*6</f>
        <v>1.5279112823436001</v>
      </c>
      <c r="P76" s="2">
        <f t="shared" ref="P76:P142" si="41">N76+O76</f>
        <v>26.993099321403598</v>
      </c>
      <c r="Q76" s="1">
        <f t="shared" ref="Q76:Q142" si="42">M76/100*8</f>
        <v>2.8452454243115959</v>
      </c>
      <c r="R76" s="17">
        <f t="shared" ref="R76:R142" si="43">M76+Q76</f>
        <v>38.41081322820655</v>
      </c>
      <c r="S76" s="15">
        <v>45.209527169599113</v>
      </c>
      <c r="T76" s="15">
        <v>38.41081322820655</v>
      </c>
      <c r="U76" s="1">
        <f t="shared" ref="U76:U142" si="44">T76/100*10</f>
        <v>3.8410813228206546</v>
      </c>
      <c r="V76" s="2">
        <f t="shared" ref="V76:V142" si="45">T76+U76</f>
        <v>42.251894551027206</v>
      </c>
      <c r="W76" s="15">
        <v>42.251894551027206</v>
      </c>
      <c r="X76" s="1">
        <f t="shared" ref="X76:X140" si="46">W76/100*7</f>
        <v>2.9576326185719046</v>
      </c>
      <c r="Y76" s="2">
        <f t="shared" ref="Y76:Y140" si="47">W76+X76</f>
        <v>45.209527169599113</v>
      </c>
      <c r="Z76" s="2">
        <f t="shared" ref="Z76:Z140" si="48">S76/100*15</f>
        <v>6.7814290754398669</v>
      </c>
      <c r="AA76" s="17">
        <f t="shared" ref="AA76:AA140" si="49">S76+Z76</f>
        <v>51.99095624503898</v>
      </c>
      <c r="AB76" s="2">
        <f t="shared" si="39"/>
        <v>181.70500000000001</v>
      </c>
      <c r="AC76" s="1">
        <f t="shared" ref="AC76:AC140" si="50">AB76/100*8</f>
        <v>14.5364</v>
      </c>
      <c r="AD76" s="17">
        <f t="shared" ref="AD76:AD140" si="51">AB76+AC76</f>
        <v>196.2414</v>
      </c>
      <c r="AE76" s="15">
        <v>56.150232744642096</v>
      </c>
      <c r="AF76" s="1">
        <f t="shared" ref="AF76:AF140" si="52">AE76/100*7</f>
        <v>3.9305162921249464</v>
      </c>
      <c r="AG76" s="17">
        <f t="shared" ref="AG76:AG140" si="53">AE76+AF76</f>
        <v>60.080749036767045</v>
      </c>
      <c r="AH76" s="15">
        <v>101.64367664464471</v>
      </c>
      <c r="AI76" s="15">
        <v>64.887208959708403</v>
      </c>
      <c r="AJ76" s="15">
        <v>60.080749036767045</v>
      </c>
      <c r="AK76" s="1">
        <f t="shared" ref="AK76:AK140" si="54">AJ76/100*8</f>
        <v>4.8064599229413636</v>
      </c>
      <c r="AL76" s="2">
        <f t="shared" ref="AL76:AL140" si="55">AJ76+AK76</f>
        <v>64.887208959708403</v>
      </c>
      <c r="AM76" s="1">
        <f t="shared" ref="AM76:AM140" si="56">AI76/100*8</f>
        <v>5.1909767167766718</v>
      </c>
      <c r="AN76" s="2">
        <f t="shared" ref="AN76:AN140" si="57">AI76+AM76</f>
        <v>70.078185676485077</v>
      </c>
      <c r="AO76" s="15">
        <v>70.078185676485077</v>
      </c>
      <c r="AP76" s="24">
        <f t="shared" ref="AP76:AP140" si="58">AO76/100*9</f>
        <v>6.307036710883656</v>
      </c>
      <c r="AQ76" s="24">
        <f t="shared" ref="AQ76:AQ140" si="59">AO76+AP76</f>
        <v>76.385222387368728</v>
      </c>
      <c r="AR76" s="15">
        <v>76.385222387368728</v>
      </c>
      <c r="AS76" s="24">
        <f t="shared" ref="AS76:AS140" si="60">AR76/100*9</f>
        <v>6.8746700148631854</v>
      </c>
      <c r="AT76" s="24">
        <f t="shared" ref="AT76:AT140" si="61">AR76+AS76</f>
        <v>83.259892402231912</v>
      </c>
      <c r="AU76" s="15">
        <v>83.259892402231912</v>
      </c>
      <c r="AV76" s="24">
        <f t="shared" ref="AV76:AV140" si="62">AU76/100*9</f>
        <v>7.4933903162008724</v>
      </c>
      <c r="AW76" s="24">
        <f t="shared" ref="AW76:AW140" si="63">AU76+AV76</f>
        <v>90.753282718432786</v>
      </c>
      <c r="AX76" s="15">
        <v>90.753282718432786</v>
      </c>
      <c r="AY76" s="24">
        <f t="shared" ref="AY76:AY140" si="64">AX76/100*12</f>
        <v>10.890393926211933</v>
      </c>
      <c r="AZ76" s="24">
        <f t="shared" ref="AZ76:AZ140" si="65">AY76+AX76</f>
        <v>101.64367664464471</v>
      </c>
      <c r="BA76" s="24">
        <f t="shared" ref="BA76:BA140" si="66">AH76/100*4</f>
        <v>4.0657470657857884</v>
      </c>
      <c r="BB76" s="24">
        <f t="shared" ref="BB76:BB140" si="67">AH76+BA76</f>
        <v>105.7094237104305</v>
      </c>
      <c r="BD76" s="15">
        <v>105.7094237104305</v>
      </c>
      <c r="BE76" s="1">
        <f t="shared" ref="BE76:BE140" si="68">BD76/100*5</f>
        <v>5.2854711855215255</v>
      </c>
      <c r="BF76" s="2">
        <f t="shared" ref="BF76:BF140" si="69">BD76+BE76</f>
        <v>110.99489489595203</v>
      </c>
      <c r="BG76" s="15">
        <v>110.99489489595203</v>
      </c>
      <c r="BH76" s="1">
        <f t="shared" ref="BH76:BH140" si="70">BG76/100*13</f>
        <v>14.429336336473764</v>
      </c>
      <c r="BI76" s="2">
        <f t="shared" ref="BI76:BI140" si="71">BG76+BH76</f>
        <v>125.4242312324258</v>
      </c>
      <c r="BJ76" s="15">
        <v>125.4242312324258</v>
      </c>
      <c r="BK76" s="24">
        <f t="shared" ref="BK76:BK140" si="72">BJ76/100*5</f>
        <v>6.2712115616212891</v>
      </c>
      <c r="BL76" s="24">
        <f t="shared" ref="BL76:BL140" si="73">BJ76+BK76</f>
        <v>131.6954427940471</v>
      </c>
      <c r="BN76" s="15">
        <v>131.6954427940471</v>
      </c>
      <c r="BO76" s="24">
        <f t="shared" ref="BO76:BO140" si="74">BN76/100*15</f>
        <v>19.754316419107067</v>
      </c>
      <c r="BP76" s="24">
        <f t="shared" ref="BP76:BP140" si="75">BN76+BO76</f>
        <v>151.44975921315415</v>
      </c>
    </row>
    <row r="77" spans="1:68" ht="16.5" customHeight="1" x14ac:dyDescent="0.3">
      <c r="A77" s="5"/>
      <c r="B77" s="131" t="s">
        <v>335</v>
      </c>
      <c r="C77" s="66">
        <v>8797</v>
      </c>
      <c r="D77" s="67" t="s">
        <v>81</v>
      </c>
      <c r="E77" s="67" t="s">
        <v>57</v>
      </c>
      <c r="F77" s="67" t="s">
        <v>238</v>
      </c>
      <c r="G77" s="68">
        <v>35</v>
      </c>
      <c r="H77" s="68">
        <v>50</v>
      </c>
      <c r="I77" s="68">
        <v>8</v>
      </c>
      <c r="J77" s="70" t="s">
        <v>14</v>
      </c>
      <c r="K77" s="132">
        <f>K76</f>
        <v>5736.9316991720007</v>
      </c>
      <c r="L77" s="35">
        <v>151.43549729458266</v>
      </c>
      <c r="M77" s="33">
        <v>35.562218619091993</v>
      </c>
      <c r="N77" s="14">
        <v>25.462790000000002</v>
      </c>
      <c r="O77" s="1">
        <f t="shared" si="40"/>
        <v>1.5277674000000001</v>
      </c>
      <c r="P77" s="2">
        <f t="shared" si="41"/>
        <v>26.9905574</v>
      </c>
      <c r="Q77" s="1">
        <f t="shared" si="42"/>
        <v>2.8449774895273596</v>
      </c>
      <c r="R77" s="17">
        <f t="shared" si="43"/>
        <v>38.407196108619353</v>
      </c>
      <c r="S77" s="15">
        <v>45.205269819844972</v>
      </c>
      <c r="T77" s="15">
        <v>38.407196108619353</v>
      </c>
      <c r="U77" s="1">
        <f t="shared" si="44"/>
        <v>3.8407196108619353</v>
      </c>
      <c r="V77" s="2">
        <f t="shared" si="45"/>
        <v>42.247915719481284</v>
      </c>
      <c r="W77" s="15">
        <v>42.247915719481284</v>
      </c>
      <c r="X77" s="1">
        <f t="shared" si="46"/>
        <v>2.9573541003636898</v>
      </c>
      <c r="Y77" s="2">
        <f t="shared" si="47"/>
        <v>45.205269819844972</v>
      </c>
      <c r="Z77" s="2">
        <f t="shared" si="48"/>
        <v>6.7807904729767463</v>
      </c>
      <c r="AA77" s="17">
        <f t="shared" si="49"/>
        <v>51.986060292821719</v>
      </c>
      <c r="AB77" s="2">
        <f t="shared" si="39"/>
        <v>151.43549729458266</v>
      </c>
      <c r="AC77" s="1">
        <f t="shared" si="50"/>
        <v>12.114839783566612</v>
      </c>
      <c r="AD77" s="17">
        <f t="shared" si="51"/>
        <v>163.55033707814928</v>
      </c>
      <c r="AE77" s="15">
        <v>56.144945116247456</v>
      </c>
      <c r="AF77" s="1">
        <f t="shared" si="52"/>
        <v>3.930146158137322</v>
      </c>
      <c r="AG77" s="17">
        <f t="shared" si="53"/>
        <v>60.075091274384775</v>
      </c>
      <c r="AH77" s="15">
        <v>101.63410493025478</v>
      </c>
      <c r="AI77" s="15">
        <v>64.88109857633556</v>
      </c>
      <c r="AJ77" s="15">
        <v>60.075091274384775</v>
      </c>
      <c r="AK77" s="1">
        <f t="shared" si="54"/>
        <v>4.8060073019507819</v>
      </c>
      <c r="AL77" s="2">
        <f t="shared" si="55"/>
        <v>64.88109857633556</v>
      </c>
      <c r="AM77" s="1">
        <f t="shared" si="56"/>
        <v>5.1904878861068449</v>
      </c>
      <c r="AN77" s="2">
        <f t="shared" si="57"/>
        <v>70.071586462442411</v>
      </c>
      <c r="AO77" s="15">
        <v>70.071586462442411</v>
      </c>
      <c r="AP77" s="24">
        <f t="shared" si="58"/>
        <v>6.3064427816198174</v>
      </c>
      <c r="AQ77" s="24">
        <f t="shared" si="59"/>
        <v>76.378029244062233</v>
      </c>
      <c r="AR77" s="15">
        <v>76.378029244062233</v>
      </c>
      <c r="AS77" s="24">
        <f t="shared" si="60"/>
        <v>6.8740226319656008</v>
      </c>
      <c r="AT77" s="24">
        <f t="shared" si="61"/>
        <v>83.252051876027835</v>
      </c>
      <c r="AU77" s="15">
        <v>83.252051876027835</v>
      </c>
      <c r="AV77" s="24">
        <f t="shared" si="62"/>
        <v>7.4926846688425046</v>
      </c>
      <c r="AW77" s="24">
        <f t="shared" si="63"/>
        <v>90.744736544870335</v>
      </c>
      <c r="AX77" s="15">
        <v>90.744736544870335</v>
      </c>
      <c r="AY77" s="24">
        <f t="shared" si="64"/>
        <v>10.88936838538444</v>
      </c>
      <c r="AZ77" s="24">
        <f t="shared" si="65"/>
        <v>101.63410493025478</v>
      </c>
      <c r="BA77" s="24">
        <f t="shared" si="66"/>
        <v>4.065364197210191</v>
      </c>
      <c r="BB77" s="24">
        <f t="shared" si="67"/>
        <v>105.69946912746497</v>
      </c>
      <c r="BD77" s="15">
        <v>105.69946912746497</v>
      </c>
      <c r="BE77" s="1">
        <f t="shared" si="68"/>
        <v>5.2849734563732484</v>
      </c>
      <c r="BF77" s="2">
        <f t="shared" si="69"/>
        <v>110.98444258383822</v>
      </c>
      <c r="BG77" s="15">
        <v>110.98444258383822</v>
      </c>
      <c r="BH77" s="1">
        <f t="shared" si="70"/>
        <v>14.427977535898968</v>
      </c>
      <c r="BI77" s="2">
        <f t="shared" si="71"/>
        <v>125.41242011973719</v>
      </c>
      <c r="BJ77" s="15">
        <v>125.41242011973719</v>
      </c>
      <c r="BK77" s="24">
        <f t="shared" si="72"/>
        <v>6.2706210059868592</v>
      </c>
      <c r="BL77" s="24">
        <f t="shared" si="73"/>
        <v>131.68304112572406</v>
      </c>
      <c r="BN77" s="15">
        <v>131.68304112572406</v>
      </c>
      <c r="BO77" s="24">
        <f t="shared" si="74"/>
        <v>19.752456168858611</v>
      </c>
      <c r="BP77" s="24">
        <f t="shared" si="75"/>
        <v>151.43549729458266</v>
      </c>
    </row>
    <row r="78" spans="1:68" ht="16.5" customHeight="1" x14ac:dyDescent="0.3">
      <c r="A78" s="5"/>
      <c r="B78" s="131" t="s">
        <v>363</v>
      </c>
      <c r="C78" s="66">
        <v>8038</v>
      </c>
      <c r="D78" s="67" t="s">
        <v>59</v>
      </c>
      <c r="E78" s="67" t="s">
        <v>57</v>
      </c>
      <c r="F78" s="67" t="s">
        <v>189</v>
      </c>
      <c r="G78" s="68">
        <v>42</v>
      </c>
      <c r="H78" s="69">
        <v>56</v>
      </c>
      <c r="I78" s="69">
        <v>6.5</v>
      </c>
      <c r="J78" s="70" t="s">
        <v>14</v>
      </c>
      <c r="K78" s="132">
        <f t="shared" ref="K78:K141" si="76">L78*$L$7</f>
        <v>4781.239397975658</v>
      </c>
      <c r="L78" s="35">
        <v>151.43549729458266</v>
      </c>
      <c r="M78" s="33">
        <v>35.562218619091993</v>
      </c>
      <c r="N78" s="14">
        <v>25.462790000000002</v>
      </c>
      <c r="O78" s="1">
        <f t="shared" si="40"/>
        <v>1.5277674000000001</v>
      </c>
      <c r="P78" s="2">
        <f t="shared" si="41"/>
        <v>26.9905574</v>
      </c>
      <c r="Q78" s="1">
        <f t="shared" si="42"/>
        <v>2.8449774895273596</v>
      </c>
      <c r="R78" s="17">
        <f t="shared" si="43"/>
        <v>38.407196108619353</v>
      </c>
      <c r="S78" s="15">
        <v>45.205269819844972</v>
      </c>
      <c r="T78" s="15">
        <v>38.407196108619353</v>
      </c>
      <c r="U78" s="1">
        <f t="shared" si="44"/>
        <v>3.8407196108619353</v>
      </c>
      <c r="V78" s="2">
        <f t="shared" si="45"/>
        <v>42.247915719481284</v>
      </c>
      <c r="W78" s="15">
        <v>42.247915719481284</v>
      </c>
      <c r="X78" s="1">
        <f t="shared" si="46"/>
        <v>2.9573541003636898</v>
      </c>
      <c r="Y78" s="2">
        <f t="shared" si="47"/>
        <v>45.205269819844972</v>
      </c>
      <c r="Z78" s="2">
        <f t="shared" si="48"/>
        <v>6.7807904729767463</v>
      </c>
      <c r="AA78" s="17">
        <f t="shared" si="49"/>
        <v>51.986060292821719</v>
      </c>
      <c r="AB78" s="2">
        <f t="shared" si="39"/>
        <v>151.43549729458266</v>
      </c>
      <c r="AC78" s="1">
        <f t="shared" si="50"/>
        <v>12.114839783566612</v>
      </c>
      <c r="AD78" s="17">
        <f t="shared" si="51"/>
        <v>163.55033707814928</v>
      </c>
      <c r="AE78" s="15">
        <v>56.144945116247456</v>
      </c>
      <c r="AF78" s="1">
        <f t="shared" si="52"/>
        <v>3.930146158137322</v>
      </c>
      <c r="AG78" s="17">
        <f t="shared" si="53"/>
        <v>60.075091274384775</v>
      </c>
      <c r="AH78" s="15">
        <v>101.63410493025478</v>
      </c>
      <c r="AI78" s="15">
        <v>64.88109857633556</v>
      </c>
      <c r="AJ78" s="15">
        <v>60.075091274384775</v>
      </c>
      <c r="AK78" s="1">
        <f t="shared" si="54"/>
        <v>4.8060073019507819</v>
      </c>
      <c r="AL78" s="2">
        <f t="shared" si="55"/>
        <v>64.88109857633556</v>
      </c>
      <c r="AM78" s="1">
        <f t="shared" si="56"/>
        <v>5.1904878861068449</v>
      </c>
      <c r="AN78" s="2">
        <f t="shared" si="57"/>
        <v>70.071586462442411</v>
      </c>
      <c r="AO78" s="15">
        <v>70.071586462442411</v>
      </c>
      <c r="AP78" s="24">
        <f t="shared" si="58"/>
        <v>6.3064427816198174</v>
      </c>
      <c r="AQ78" s="24">
        <f t="shared" si="59"/>
        <v>76.378029244062233</v>
      </c>
      <c r="AR78" s="15">
        <v>76.378029244062233</v>
      </c>
      <c r="AS78" s="24">
        <f t="shared" si="60"/>
        <v>6.8740226319656008</v>
      </c>
      <c r="AT78" s="24">
        <f t="shared" si="61"/>
        <v>83.252051876027835</v>
      </c>
      <c r="AU78" s="15">
        <v>83.252051876027835</v>
      </c>
      <c r="AV78" s="24">
        <f t="shared" si="62"/>
        <v>7.4926846688425046</v>
      </c>
      <c r="AW78" s="24">
        <f t="shared" si="63"/>
        <v>90.744736544870335</v>
      </c>
      <c r="AX78" s="15">
        <v>90.744736544870335</v>
      </c>
      <c r="AY78" s="24">
        <f t="shared" si="64"/>
        <v>10.88936838538444</v>
      </c>
      <c r="AZ78" s="24">
        <f t="shared" si="65"/>
        <v>101.63410493025478</v>
      </c>
      <c r="BA78" s="24">
        <f t="shared" si="66"/>
        <v>4.065364197210191</v>
      </c>
      <c r="BB78" s="24">
        <f t="shared" si="67"/>
        <v>105.69946912746497</v>
      </c>
      <c r="BD78" s="15">
        <v>105.69946912746497</v>
      </c>
      <c r="BE78" s="1">
        <f t="shared" si="68"/>
        <v>5.2849734563732484</v>
      </c>
      <c r="BF78" s="2">
        <f t="shared" si="69"/>
        <v>110.98444258383822</v>
      </c>
      <c r="BG78" s="15">
        <v>110.98444258383822</v>
      </c>
      <c r="BH78" s="1">
        <f t="shared" si="70"/>
        <v>14.427977535898968</v>
      </c>
      <c r="BI78" s="2">
        <f t="shared" si="71"/>
        <v>125.41242011973719</v>
      </c>
      <c r="BJ78" s="15">
        <v>125.41242011973719</v>
      </c>
      <c r="BK78" s="24">
        <f t="shared" si="72"/>
        <v>6.2706210059868592</v>
      </c>
      <c r="BL78" s="24">
        <f t="shared" si="73"/>
        <v>131.68304112572406</v>
      </c>
      <c r="BN78" s="15">
        <v>131.68304112572406</v>
      </c>
      <c r="BO78" s="24">
        <f t="shared" si="74"/>
        <v>19.752456168858611</v>
      </c>
      <c r="BP78" s="24">
        <f t="shared" si="75"/>
        <v>151.43549729458266</v>
      </c>
    </row>
    <row r="79" spans="1:68" ht="16.5" customHeight="1" x14ac:dyDescent="0.3">
      <c r="A79" s="5"/>
      <c r="B79" s="131" t="s">
        <v>363</v>
      </c>
      <c r="C79" s="66">
        <v>8038</v>
      </c>
      <c r="D79" s="67" t="s">
        <v>59</v>
      </c>
      <c r="E79" s="67" t="s">
        <v>26</v>
      </c>
      <c r="F79" s="67" t="s">
        <v>179</v>
      </c>
      <c r="G79" s="68">
        <v>42</v>
      </c>
      <c r="H79" s="69">
        <v>56</v>
      </c>
      <c r="I79" s="69">
        <v>6.5</v>
      </c>
      <c r="J79" s="70" t="s">
        <v>14</v>
      </c>
      <c r="K79" s="132">
        <f t="shared" si="76"/>
        <v>4781.239397975658</v>
      </c>
      <c r="L79" s="35">
        <v>151.43549729458266</v>
      </c>
      <c r="M79" s="33">
        <v>35.562218619091993</v>
      </c>
      <c r="N79" s="14">
        <v>25.462790000000002</v>
      </c>
      <c r="O79" s="1">
        <f t="shared" si="40"/>
        <v>1.5277674000000001</v>
      </c>
      <c r="P79" s="2">
        <f t="shared" si="41"/>
        <v>26.9905574</v>
      </c>
      <c r="Q79" s="1">
        <f t="shared" si="42"/>
        <v>2.8449774895273596</v>
      </c>
      <c r="R79" s="17">
        <f t="shared" si="43"/>
        <v>38.407196108619353</v>
      </c>
      <c r="S79" s="15">
        <v>45.205269819844972</v>
      </c>
      <c r="T79" s="15">
        <v>38.407196108619353</v>
      </c>
      <c r="U79" s="1">
        <f t="shared" si="44"/>
        <v>3.8407196108619353</v>
      </c>
      <c r="V79" s="2">
        <f t="shared" si="45"/>
        <v>42.247915719481284</v>
      </c>
      <c r="W79" s="15">
        <v>42.247915719481284</v>
      </c>
      <c r="X79" s="1">
        <f t="shared" si="46"/>
        <v>2.9573541003636898</v>
      </c>
      <c r="Y79" s="2">
        <f t="shared" si="47"/>
        <v>45.205269819844972</v>
      </c>
      <c r="Z79" s="2">
        <f t="shared" si="48"/>
        <v>6.7807904729767463</v>
      </c>
      <c r="AA79" s="17">
        <f t="shared" si="49"/>
        <v>51.986060292821719</v>
      </c>
      <c r="AB79" s="2">
        <f t="shared" si="39"/>
        <v>151.43549729458266</v>
      </c>
      <c r="AC79" s="1">
        <f t="shared" si="50"/>
        <v>12.114839783566612</v>
      </c>
      <c r="AD79" s="17">
        <f t="shared" si="51"/>
        <v>163.55033707814928</v>
      </c>
      <c r="AE79" s="15">
        <v>56.144945116247456</v>
      </c>
      <c r="AF79" s="1">
        <f t="shared" si="52"/>
        <v>3.930146158137322</v>
      </c>
      <c r="AG79" s="17">
        <f t="shared" si="53"/>
        <v>60.075091274384775</v>
      </c>
      <c r="AH79" s="15">
        <v>101.63410493025478</v>
      </c>
      <c r="AI79" s="15">
        <v>64.88109857633556</v>
      </c>
      <c r="AJ79" s="15">
        <v>60.075091274384775</v>
      </c>
      <c r="AK79" s="1">
        <f t="shared" si="54"/>
        <v>4.8060073019507819</v>
      </c>
      <c r="AL79" s="2">
        <f t="shared" si="55"/>
        <v>64.88109857633556</v>
      </c>
      <c r="AM79" s="1">
        <f t="shared" si="56"/>
        <v>5.1904878861068449</v>
      </c>
      <c r="AN79" s="2">
        <f t="shared" si="57"/>
        <v>70.071586462442411</v>
      </c>
      <c r="AO79" s="15">
        <v>70.071586462442411</v>
      </c>
      <c r="AP79" s="24">
        <f t="shared" si="58"/>
        <v>6.3064427816198174</v>
      </c>
      <c r="AQ79" s="24">
        <f t="shared" si="59"/>
        <v>76.378029244062233</v>
      </c>
      <c r="AR79" s="15">
        <v>76.378029244062233</v>
      </c>
      <c r="AS79" s="24">
        <f t="shared" si="60"/>
        <v>6.8740226319656008</v>
      </c>
      <c r="AT79" s="24">
        <f t="shared" si="61"/>
        <v>83.252051876027835</v>
      </c>
      <c r="AU79" s="15">
        <v>83.252051876027835</v>
      </c>
      <c r="AV79" s="24">
        <f t="shared" si="62"/>
        <v>7.4926846688425046</v>
      </c>
      <c r="AW79" s="24">
        <f t="shared" si="63"/>
        <v>90.744736544870335</v>
      </c>
      <c r="AX79" s="15">
        <v>90.744736544870335</v>
      </c>
      <c r="AY79" s="24">
        <f t="shared" si="64"/>
        <v>10.88936838538444</v>
      </c>
      <c r="AZ79" s="24">
        <f t="shared" si="65"/>
        <v>101.63410493025478</v>
      </c>
      <c r="BA79" s="24">
        <f t="shared" si="66"/>
        <v>4.065364197210191</v>
      </c>
      <c r="BB79" s="24">
        <f t="shared" si="67"/>
        <v>105.69946912746497</v>
      </c>
      <c r="BD79" s="15">
        <v>105.69946912746497</v>
      </c>
      <c r="BE79" s="1">
        <f t="shared" si="68"/>
        <v>5.2849734563732484</v>
      </c>
      <c r="BF79" s="2">
        <f t="shared" si="69"/>
        <v>110.98444258383822</v>
      </c>
      <c r="BG79" s="15">
        <v>110.98444258383822</v>
      </c>
      <c r="BH79" s="1">
        <f t="shared" si="70"/>
        <v>14.427977535898968</v>
      </c>
      <c r="BI79" s="2">
        <f t="shared" si="71"/>
        <v>125.41242011973719</v>
      </c>
      <c r="BJ79" s="15">
        <v>125.41242011973719</v>
      </c>
      <c r="BK79" s="24">
        <f t="shared" si="72"/>
        <v>6.2706210059868592</v>
      </c>
      <c r="BL79" s="24">
        <f t="shared" si="73"/>
        <v>131.68304112572406</v>
      </c>
      <c r="BN79" s="15">
        <v>131.68304112572406</v>
      </c>
      <c r="BO79" s="24">
        <f t="shared" si="74"/>
        <v>19.752456168858611</v>
      </c>
      <c r="BP79" s="24">
        <f t="shared" si="75"/>
        <v>151.43549729458266</v>
      </c>
    </row>
    <row r="80" spans="1:68" ht="16.5" customHeight="1" x14ac:dyDescent="0.3">
      <c r="A80" s="5"/>
      <c r="B80" s="131" t="s">
        <v>401</v>
      </c>
      <c r="C80" s="66">
        <v>5548</v>
      </c>
      <c r="D80" s="67" t="s">
        <v>59</v>
      </c>
      <c r="E80" s="67" t="s">
        <v>12</v>
      </c>
      <c r="F80" s="67" t="s">
        <v>509</v>
      </c>
      <c r="G80" s="68">
        <v>49.5</v>
      </c>
      <c r="H80" s="68">
        <v>66.599999999999994</v>
      </c>
      <c r="I80" s="68">
        <v>7.5</v>
      </c>
      <c r="J80" s="70" t="s">
        <v>13</v>
      </c>
      <c r="K80" s="132">
        <f t="shared" si="76"/>
        <v>3680.4668350425763</v>
      </c>
      <c r="L80" s="35">
        <v>116.57088864382541</v>
      </c>
      <c r="M80" s="33">
        <v>27.374819646871824</v>
      </c>
      <c r="N80" s="14">
        <v>19.600556743159927</v>
      </c>
      <c r="O80" s="1">
        <f t="shared" si="40"/>
        <v>1.1760334045895957</v>
      </c>
      <c r="P80" s="2">
        <f t="shared" si="41"/>
        <v>20.776590147749523</v>
      </c>
      <c r="Q80" s="1">
        <f t="shared" si="42"/>
        <v>2.1899855717497458</v>
      </c>
      <c r="R80" s="17">
        <f t="shared" si="43"/>
        <v>29.564805218621569</v>
      </c>
      <c r="S80" s="15">
        <v>34.79777574231759</v>
      </c>
      <c r="T80" s="15">
        <v>29.564805218621569</v>
      </c>
      <c r="U80" s="1">
        <f t="shared" si="44"/>
        <v>2.956480521862157</v>
      </c>
      <c r="V80" s="2">
        <f t="shared" si="45"/>
        <v>32.521285740483727</v>
      </c>
      <c r="W80" s="15">
        <v>32.521285740483727</v>
      </c>
      <c r="X80" s="1">
        <f t="shared" si="46"/>
        <v>2.2764900018338605</v>
      </c>
      <c r="Y80" s="2">
        <f t="shared" si="47"/>
        <v>34.79777574231759</v>
      </c>
      <c r="Z80" s="2">
        <f t="shared" si="48"/>
        <v>5.2196663613476382</v>
      </c>
      <c r="AA80" s="17">
        <f t="shared" si="49"/>
        <v>40.017442103665232</v>
      </c>
      <c r="AB80" s="2">
        <f t="shared" si="39"/>
        <v>116.57088864382541</v>
      </c>
      <c r="AC80" s="1">
        <f t="shared" si="50"/>
        <v>9.3256710915060328</v>
      </c>
      <c r="AD80" s="17">
        <f t="shared" si="51"/>
        <v>125.89655973533145</v>
      </c>
      <c r="AE80" s="15">
        <v>43.218837471958452</v>
      </c>
      <c r="AF80" s="1">
        <f t="shared" si="52"/>
        <v>3.0253186230370916</v>
      </c>
      <c r="AG80" s="17">
        <f t="shared" si="53"/>
        <v>46.244156094995546</v>
      </c>
      <c r="AH80" s="15">
        <v>78.235143938497316</v>
      </c>
      <c r="AI80" s="15">
        <v>49.943688582595186</v>
      </c>
      <c r="AJ80" s="15">
        <v>46.244156094995546</v>
      </c>
      <c r="AK80" s="1">
        <f t="shared" si="54"/>
        <v>3.6995324875996438</v>
      </c>
      <c r="AL80" s="2">
        <f t="shared" si="55"/>
        <v>49.943688582595186</v>
      </c>
      <c r="AM80" s="1">
        <f t="shared" si="56"/>
        <v>3.9954950866076149</v>
      </c>
      <c r="AN80" s="2">
        <f t="shared" si="57"/>
        <v>53.939183669202798</v>
      </c>
      <c r="AO80" s="15">
        <v>53.939183669202798</v>
      </c>
      <c r="AP80" s="24">
        <f t="shared" si="58"/>
        <v>4.8545265302282514</v>
      </c>
      <c r="AQ80" s="24">
        <f t="shared" si="59"/>
        <v>58.793710199431047</v>
      </c>
      <c r="AR80" s="15">
        <v>58.793710199431047</v>
      </c>
      <c r="AS80" s="24">
        <f t="shared" si="60"/>
        <v>5.2914339179487939</v>
      </c>
      <c r="AT80" s="24">
        <f t="shared" si="61"/>
        <v>64.085144117379841</v>
      </c>
      <c r="AU80" s="15">
        <v>64.085144117379841</v>
      </c>
      <c r="AV80" s="24">
        <f t="shared" si="62"/>
        <v>5.767662970564186</v>
      </c>
      <c r="AW80" s="24">
        <f t="shared" si="63"/>
        <v>69.852807087944029</v>
      </c>
      <c r="AX80" s="15">
        <v>69.852807087944029</v>
      </c>
      <c r="AY80" s="24">
        <f t="shared" si="64"/>
        <v>8.3823368505532834</v>
      </c>
      <c r="AZ80" s="24">
        <f t="shared" si="65"/>
        <v>78.235143938497316</v>
      </c>
      <c r="BA80" s="24">
        <f t="shared" si="66"/>
        <v>3.1294057575398928</v>
      </c>
      <c r="BB80" s="24">
        <f t="shared" si="67"/>
        <v>81.364549696037216</v>
      </c>
      <c r="BD80" s="15">
        <v>81.364549696037216</v>
      </c>
      <c r="BE80" s="1">
        <f t="shared" si="68"/>
        <v>4.0682274848018611</v>
      </c>
      <c r="BF80" s="2">
        <f t="shared" si="69"/>
        <v>85.432777180839082</v>
      </c>
      <c r="BG80" s="15">
        <v>85.432777180839082</v>
      </c>
      <c r="BH80" s="1">
        <f t="shared" si="70"/>
        <v>11.10626103350908</v>
      </c>
      <c r="BI80" s="2">
        <f t="shared" si="71"/>
        <v>96.539038214348167</v>
      </c>
      <c r="BJ80" s="15">
        <v>96.539038214348167</v>
      </c>
      <c r="BK80" s="24">
        <f t="shared" si="72"/>
        <v>4.8269519107174084</v>
      </c>
      <c r="BL80" s="24">
        <f t="shared" si="73"/>
        <v>101.36599012506558</v>
      </c>
      <c r="BN80" s="15">
        <v>101.36599012506558</v>
      </c>
      <c r="BO80" s="24">
        <f t="shared" si="74"/>
        <v>15.204898518759837</v>
      </c>
      <c r="BP80" s="24">
        <f t="shared" si="75"/>
        <v>116.57088864382541</v>
      </c>
    </row>
    <row r="81" spans="1:68" ht="16.5" customHeight="1" x14ac:dyDescent="0.3">
      <c r="A81" s="5"/>
      <c r="B81" s="131" t="s">
        <v>402</v>
      </c>
      <c r="C81" s="66">
        <v>6904</v>
      </c>
      <c r="D81" s="67" t="s">
        <v>59</v>
      </c>
      <c r="E81" s="67" t="s">
        <v>12</v>
      </c>
      <c r="F81" s="67" t="s">
        <v>510</v>
      </c>
      <c r="G81" s="68">
        <v>50.8</v>
      </c>
      <c r="H81" s="68">
        <v>66.599999999999994</v>
      </c>
      <c r="I81" s="68">
        <v>7.5</v>
      </c>
      <c r="J81" s="70" t="s">
        <v>13</v>
      </c>
      <c r="K81" s="132">
        <f t="shared" si="76"/>
        <v>3680.4668350425763</v>
      </c>
      <c r="L81" s="35">
        <v>116.57088864382541</v>
      </c>
      <c r="M81" s="33">
        <v>27.374819646871824</v>
      </c>
      <c r="N81" s="14">
        <v>19.600556743159927</v>
      </c>
      <c r="O81" s="1">
        <f t="shared" si="40"/>
        <v>1.1760334045895957</v>
      </c>
      <c r="P81" s="2">
        <f t="shared" si="41"/>
        <v>20.776590147749523</v>
      </c>
      <c r="Q81" s="1">
        <f t="shared" si="42"/>
        <v>2.1899855717497458</v>
      </c>
      <c r="R81" s="17">
        <f t="shared" si="43"/>
        <v>29.564805218621569</v>
      </c>
      <c r="S81" s="15">
        <v>34.79777574231759</v>
      </c>
      <c r="T81" s="15">
        <v>29.564805218621569</v>
      </c>
      <c r="U81" s="1">
        <f t="shared" si="44"/>
        <v>2.956480521862157</v>
      </c>
      <c r="V81" s="2">
        <f t="shared" si="45"/>
        <v>32.521285740483727</v>
      </c>
      <c r="W81" s="15">
        <v>32.521285740483727</v>
      </c>
      <c r="X81" s="1">
        <f t="shared" si="46"/>
        <v>2.2764900018338605</v>
      </c>
      <c r="Y81" s="2">
        <f t="shared" si="47"/>
        <v>34.79777574231759</v>
      </c>
      <c r="Z81" s="2">
        <f t="shared" si="48"/>
        <v>5.2196663613476382</v>
      </c>
      <c r="AA81" s="17">
        <f t="shared" si="49"/>
        <v>40.017442103665232</v>
      </c>
      <c r="AB81" s="2">
        <f t="shared" si="39"/>
        <v>116.57088864382541</v>
      </c>
      <c r="AC81" s="1">
        <f t="shared" si="50"/>
        <v>9.3256710915060328</v>
      </c>
      <c r="AD81" s="17">
        <f t="shared" si="51"/>
        <v>125.89655973533145</v>
      </c>
      <c r="AE81" s="15">
        <v>43.218837471958452</v>
      </c>
      <c r="AF81" s="1">
        <f t="shared" si="52"/>
        <v>3.0253186230370916</v>
      </c>
      <c r="AG81" s="17">
        <f t="shared" si="53"/>
        <v>46.244156094995546</v>
      </c>
      <c r="AH81" s="15">
        <v>78.235143938497316</v>
      </c>
      <c r="AI81" s="15">
        <v>49.943688582595186</v>
      </c>
      <c r="AJ81" s="15">
        <v>46.244156094995546</v>
      </c>
      <c r="AK81" s="1">
        <f t="shared" si="54"/>
        <v>3.6995324875996438</v>
      </c>
      <c r="AL81" s="2">
        <f t="shared" si="55"/>
        <v>49.943688582595186</v>
      </c>
      <c r="AM81" s="1">
        <f t="shared" si="56"/>
        <v>3.9954950866076149</v>
      </c>
      <c r="AN81" s="2">
        <f t="shared" si="57"/>
        <v>53.939183669202798</v>
      </c>
      <c r="AO81" s="15">
        <v>53.939183669202798</v>
      </c>
      <c r="AP81" s="24">
        <f t="shared" si="58"/>
        <v>4.8545265302282514</v>
      </c>
      <c r="AQ81" s="24">
        <f t="shared" si="59"/>
        <v>58.793710199431047</v>
      </c>
      <c r="AR81" s="15">
        <v>58.793710199431047</v>
      </c>
      <c r="AS81" s="24">
        <f t="shared" si="60"/>
        <v>5.2914339179487939</v>
      </c>
      <c r="AT81" s="24">
        <f t="shared" si="61"/>
        <v>64.085144117379841</v>
      </c>
      <c r="AU81" s="15">
        <v>64.085144117379841</v>
      </c>
      <c r="AV81" s="24">
        <f t="shared" si="62"/>
        <v>5.767662970564186</v>
      </c>
      <c r="AW81" s="24">
        <f t="shared" si="63"/>
        <v>69.852807087944029</v>
      </c>
      <c r="AX81" s="15">
        <v>69.852807087944029</v>
      </c>
      <c r="AY81" s="24">
        <f t="shared" si="64"/>
        <v>8.3823368505532834</v>
      </c>
      <c r="AZ81" s="24">
        <f t="shared" si="65"/>
        <v>78.235143938497316</v>
      </c>
      <c r="BA81" s="24">
        <f t="shared" si="66"/>
        <v>3.1294057575398928</v>
      </c>
      <c r="BB81" s="24">
        <f t="shared" si="67"/>
        <v>81.364549696037216</v>
      </c>
      <c r="BD81" s="15">
        <v>81.364549696037216</v>
      </c>
      <c r="BE81" s="1">
        <f t="shared" si="68"/>
        <v>4.0682274848018611</v>
      </c>
      <c r="BF81" s="2">
        <f t="shared" si="69"/>
        <v>85.432777180839082</v>
      </c>
      <c r="BG81" s="15">
        <v>85.432777180839082</v>
      </c>
      <c r="BH81" s="1">
        <f t="shared" si="70"/>
        <v>11.10626103350908</v>
      </c>
      <c r="BI81" s="2">
        <f t="shared" si="71"/>
        <v>96.539038214348167</v>
      </c>
      <c r="BJ81" s="15">
        <v>96.539038214348167</v>
      </c>
      <c r="BK81" s="24">
        <f t="shared" si="72"/>
        <v>4.8269519107174084</v>
      </c>
      <c r="BL81" s="24">
        <f t="shared" si="73"/>
        <v>101.36599012506558</v>
      </c>
      <c r="BN81" s="15">
        <v>101.36599012506558</v>
      </c>
      <c r="BO81" s="24">
        <f t="shared" si="74"/>
        <v>15.204898518759837</v>
      </c>
      <c r="BP81" s="24">
        <f t="shared" si="75"/>
        <v>116.57088864382541</v>
      </c>
    </row>
    <row r="82" spans="1:68" ht="16.5" customHeight="1" x14ac:dyDescent="0.3">
      <c r="A82" s="5"/>
      <c r="B82" s="131" t="s">
        <v>431</v>
      </c>
      <c r="C82" s="66">
        <v>8420</v>
      </c>
      <c r="D82" s="67" t="s">
        <v>79</v>
      </c>
      <c r="E82" s="67" t="s">
        <v>26</v>
      </c>
      <c r="F82" s="67" t="s">
        <v>229</v>
      </c>
      <c r="G82" s="68">
        <v>78</v>
      </c>
      <c r="H82" s="68">
        <v>100</v>
      </c>
      <c r="I82" s="68">
        <v>13</v>
      </c>
      <c r="J82" s="70" t="s">
        <v>14</v>
      </c>
      <c r="K82" s="132">
        <f t="shared" si="76"/>
        <v>9933.4275402080002</v>
      </c>
      <c r="L82" s="35">
        <v>314.62</v>
      </c>
      <c r="M82" s="33">
        <v>71.219481029593595</v>
      </c>
      <c r="N82" s="14">
        <v>50.993631999999998</v>
      </c>
      <c r="O82" s="1">
        <f t="shared" si="40"/>
        <v>3.05961792</v>
      </c>
      <c r="P82" s="2">
        <f t="shared" si="41"/>
        <v>54.053249919999999</v>
      </c>
      <c r="Q82" s="1">
        <f t="shared" si="42"/>
        <v>5.6975584823674872</v>
      </c>
      <c r="R82" s="17">
        <f t="shared" si="43"/>
        <v>76.917039511961079</v>
      </c>
      <c r="S82" s="15">
        <v>90.53135550557819</v>
      </c>
      <c r="T82" s="15">
        <v>76.917039511961079</v>
      </c>
      <c r="U82" s="1">
        <f t="shared" si="44"/>
        <v>7.6917039511961081</v>
      </c>
      <c r="V82" s="2">
        <f t="shared" si="45"/>
        <v>84.608743463157182</v>
      </c>
      <c r="W82" s="15">
        <v>84.608743463157182</v>
      </c>
      <c r="X82" s="1">
        <f t="shared" si="46"/>
        <v>5.9226120424210027</v>
      </c>
      <c r="Y82" s="2">
        <f t="shared" si="47"/>
        <v>90.53135550557819</v>
      </c>
      <c r="Z82" s="2">
        <f t="shared" si="48"/>
        <v>13.579703325836729</v>
      </c>
      <c r="AA82" s="17">
        <f t="shared" si="49"/>
        <v>104.11105883141492</v>
      </c>
      <c r="AB82" s="2">
        <f t="shared" si="39"/>
        <v>314.62</v>
      </c>
      <c r="AC82" s="1">
        <f t="shared" si="50"/>
        <v>25.169599999999999</v>
      </c>
      <c r="AD82" s="17">
        <f t="shared" si="51"/>
        <v>339.78960000000001</v>
      </c>
      <c r="AE82" s="15">
        <v>112.43994353792812</v>
      </c>
      <c r="AF82" s="1">
        <f t="shared" si="52"/>
        <v>7.8707960476549683</v>
      </c>
      <c r="AG82" s="17">
        <f t="shared" si="53"/>
        <v>120.31073958558308</v>
      </c>
      <c r="AH82" s="15">
        <v>203.53983775787322</v>
      </c>
      <c r="AI82" s="15">
        <v>129.93559875242971</v>
      </c>
      <c r="AJ82" s="15">
        <v>120.31073958558308</v>
      </c>
      <c r="AK82" s="1">
        <f t="shared" si="54"/>
        <v>9.6248591668466457</v>
      </c>
      <c r="AL82" s="2">
        <f t="shared" si="55"/>
        <v>129.93559875242971</v>
      </c>
      <c r="AM82" s="1">
        <f t="shared" si="56"/>
        <v>10.394847900194376</v>
      </c>
      <c r="AN82" s="2">
        <f t="shared" si="57"/>
        <v>140.33044665262409</v>
      </c>
      <c r="AO82" s="15">
        <v>140.33044665262409</v>
      </c>
      <c r="AP82" s="24">
        <f t="shared" si="58"/>
        <v>12.629740198736167</v>
      </c>
      <c r="AQ82" s="24">
        <f t="shared" si="59"/>
        <v>152.96018685136025</v>
      </c>
      <c r="AR82" s="15">
        <v>152.96018685136025</v>
      </c>
      <c r="AS82" s="24">
        <f t="shared" si="60"/>
        <v>13.766416816622423</v>
      </c>
      <c r="AT82" s="24">
        <f t="shared" si="61"/>
        <v>166.72660366798266</v>
      </c>
      <c r="AU82" s="15">
        <v>166.72660366798266</v>
      </c>
      <c r="AV82" s="24">
        <f t="shared" si="62"/>
        <v>15.00539433011844</v>
      </c>
      <c r="AW82" s="24">
        <f t="shared" si="63"/>
        <v>181.73199799810109</v>
      </c>
      <c r="AX82" s="15">
        <v>181.73199799810109</v>
      </c>
      <c r="AY82" s="24">
        <f t="shared" si="64"/>
        <v>21.807839759772129</v>
      </c>
      <c r="AZ82" s="24">
        <f t="shared" si="65"/>
        <v>203.53983775787322</v>
      </c>
      <c r="BA82" s="24">
        <f t="shared" si="66"/>
        <v>8.1415935103149284</v>
      </c>
      <c r="BB82" s="24">
        <f t="shared" si="67"/>
        <v>211.68143126818813</v>
      </c>
      <c r="BD82" s="15">
        <v>211.68143126818813</v>
      </c>
      <c r="BE82" s="1">
        <f t="shared" si="68"/>
        <v>10.584071563409408</v>
      </c>
      <c r="BF82" s="2">
        <f t="shared" si="69"/>
        <v>222.26550283159753</v>
      </c>
      <c r="BG82" s="15">
        <v>222.26550283159753</v>
      </c>
      <c r="BH82" s="1">
        <f t="shared" si="70"/>
        <v>28.89451536810768</v>
      </c>
      <c r="BI82" s="2">
        <f t="shared" si="71"/>
        <v>251.16001819970521</v>
      </c>
      <c r="BJ82" s="15">
        <v>251.16001819970521</v>
      </c>
      <c r="BK82" s="24">
        <f t="shared" si="72"/>
        <v>12.55800090998526</v>
      </c>
      <c r="BL82" s="24">
        <f t="shared" si="73"/>
        <v>263.71801910969049</v>
      </c>
      <c r="BN82" s="15">
        <v>263.71801910969049</v>
      </c>
      <c r="BO82" s="24">
        <f t="shared" si="74"/>
        <v>39.557702866453575</v>
      </c>
      <c r="BP82" s="24">
        <f t="shared" si="75"/>
        <v>303.27572197614404</v>
      </c>
    </row>
    <row r="83" spans="1:68" ht="16.5" customHeight="1" x14ac:dyDescent="0.3">
      <c r="A83" s="5"/>
      <c r="B83" s="131" t="s">
        <v>429</v>
      </c>
      <c r="C83" s="66">
        <v>8421</v>
      </c>
      <c r="D83" s="67" t="s">
        <v>79</v>
      </c>
      <c r="E83" s="67" t="s">
        <v>24</v>
      </c>
      <c r="F83" s="67" t="s">
        <v>229</v>
      </c>
      <c r="G83" s="68">
        <v>110</v>
      </c>
      <c r="H83" s="68">
        <v>130</v>
      </c>
      <c r="I83" s="68">
        <v>10</v>
      </c>
      <c r="J83" s="70" t="s">
        <v>15</v>
      </c>
      <c r="K83" s="132">
        <f t="shared" si="76"/>
        <v>14509.270313720001</v>
      </c>
      <c r="L83" s="35">
        <v>459.55</v>
      </c>
      <c r="M83" s="33">
        <v>104.0254296978072</v>
      </c>
      <c r="N83" s="14">
        <v>74.482914000000008</v>
      </c>
      <c r="O83" s="1">
        <f t="shared" si="40"/>
        <v>4.4689748400000004</v>
      </c>
      <c r="P83" s="2">
        <f t="shared" si="41"/>
        <v>78.951888840000009</v>
      </c>
      <c r="Q83" s="1">
        <f t="shared" si="42"/>
        <v>8.3220343758245754</v>
      </c>
      <c r="R83" s="17">
        <f t="shared" si="43"/>
        <v>112.34746407363177</v>
      </c>
      <c r="S83" s="15">
        <v>132.2329652146646</v>
      </c>
      <c r="T83" s="15">
        <v>112.34746407363177</v>
      </c>
      <c r="U83" s="1">
        <f t="shared" si="44"/>
        <v>11.234746407363176</v>
      </c>
      <c r="V83" s="2">
        <f t="shared" si="45"/>
        <v>123.58221048099495</v>
      </c>
      <c r="W83" s="15">
        <v>123.58221048099495</v>
      </c>
      <c r="X83" s="1">
        <f t="shared" si="46"/>
        <v>8.6507547336696451</v>
      </c>
      <c r="Y83" s="2">
        <f t="shared" si="47"/>
        <v>132.2329652146646</v>
      </c>
      <c r="Z83" s="2">
        <f t="shared" si="48"/>
        <v>19.834944782199692</v>
      </c>
      <c r="AA83" s="17">
        <f t="shared" si="49"/>
        <v>152.0679099968643</v>
      </c>
      <c r="AB83" s="2">
        <f t="shared" si="39"/>
        <v>459.55</v>
      </c>
      <c r="AC83" s="1">
        <f t="shared" si="50"/>
        <v>36.764000000000003</v>
      </c>
      <c r="AD83" s="17">
        <f t="shared" si="51"/>
        <v>496.31400000000002</v>
      </c>
      <c r="AE83" s="15">
        <v>164.23334279661344</v>
      </c>
      <c r="AF83" s="1">
        <f t="shared" si="52"/>
        <v>11.49633399576294</v>
      </c>
      <c r="AG83" s="17">
        <f t="shared" si="53"/>
        <v>175.72967679237638</v>
      </c>
      <c r="AH83" s="15">
        <v>297.29673366458053</v>
      </c>
      <c r="AI83" s="15">
        <v>189.78805093576648</v>
      </c>
      <c r="AJ83" s="15">
        <v>175.72967679237638</v>
      </c>
      <c r="AK83" s="1">
        <f t="shared" si="54"/>
        <v>14.058374143390111</v>
      </c>
      <c r="AL83" s="2">
        <f t="shared" si="55"/>
        <v>189.78805093576648</v>
      </c>
      <c r="AM83" s="1">
        <f t="shared" si="56"/>
        <v>15.183044074861318</v>
      </c>
      <c r="AN83" s="2">
        <f t="shared" si="57"/>
        <v>204.97109501062781</v>
      </c>
      <c r="AO83" s="15">
        <v>204.97109501062781</v>
      </c>
      <c r="AP83" s="24">
        <f t="shared" si="58"/>
        <v>18.447398550956503</v>
      </c>
      <c r="AQ83" s="24">
        <f t="shared" si="59"/>
        <v>223.41849356158431</v>
      </c>
      <c r="AR83" s="15">
        <v>223.41849356158431</v>
      </c>
      <c r="AS83" s="24">
        <f t="shared" si="60"/>
        <v>20.107664420542587</v>
      </c>
      <c r="AT83" s="24">
        <f t="shared" si="61"/>
        <v>243.5261579821269</v>
      </c>
      <c r="AU83" s="15">
        <v>243.5261579821269</v>
      </c>
      <c r="AV83" s="24">
        <f t="shared" si="62"/>
        <v>21.91735421839142</v>
      </c>
      <c r="AW83" s="24">
        <f t="shared" si="63"/>
        <v>265.44351220051834</v>
      </c>
      <c r="AX83" s="15">
        <v>265.44351220051834</v>
      </c>
      <c r="AY83" s="24">
        <f t="shared" si="64"/>
        <v>31.853221464062202</v>
      </c>
      <c r="AZ83" s="24">
        <f t="shared" si="65"/>
        <v>297.29673366458053</v>
      </c>
      <c r="BA83" s="24">
        <f t="shared" si="66"/>
        <v>11.891869346583221</v>
      </c>
      <c r="BB83" s="24">
        <f t="shared" si="67"/>
        <v>309.18860301116376</v>
      </c>
      <c r="BD83" s="15">
        <v>309.18860301116376</v>
      </c>
      <c r="BE83" s="1">
        <f t="shared" si="68"/>
        <v>15.459430150558189</v>
      </c>
      <c r="BF83" s="2">
        <f t="shared" si="69"/>
        <v>324.64803316172197</v>
      </c>
      <c r="BG83" s="15">
        <v>324.64803316172197</v>
      </c>
      <c r="BH83" s="1">
        <f t="shared" si="70"/>
        <v>42.204244311023857</v>
      </c>
      <c r="BI83" s="2">
        <f t="shared" si="71"/>
        <v>366.85227747274581</v>
      </c>
      <c r="BJ83" s="15">
        <v>366.85227747274581</v>
      </c>
      <c r="BK83" s="24">
        <f t="shared" si="72"/>
        <v>18.342613873637291</v>
      </c>
      <c r="BL83" s="24">
        <f t="shared" si="73"/>
        <v>385.19489134638309</v>
      </c>
      <c r="BN83" s="15">
        <v>385.19489134638309</v>
      </c>
      <c r="BO83" s="24">
        <f t="shared" si="74"/>
        <v>57.779233701957466</v>
      </c>
      <c r="BP83" s="24">
        <f t="shared" si="75"/>
        <v>442.97412504834057</v>
      </c>
    </row>
    <row r="84" spans="1:68" ht="16.5" customHeight="1" x14ac:dyDescent="0.3">
      <c r="A84" s="5"/>
      <c r="B84" s="131" t="s">
        <v>442</v>
      </c>
      <c r="C84" s="66">
        <v>8003</v>
      </c>
      <c r="D84" s="67" t="s">
        <v>82</v>
      </c>
      <c r="E84" s="67" t="s">
        <v>57</v>
      </c>
      <c r="F84" s="67" t="s">
        <v>261</v>
      </c>
      <c r="G84" s="68">
        <v>30</v>
      </c>
      <c r="H84" s="68">
        <v>40</v>
      </c>
      <c r="I84" s="68">
        <v>7.5</v>
      </c>
      <c r="J84" s="70" t="s">
        <v>15</v>
      </c>
      <c r="K84" s="132">
        <f t="shared" si="76"/>
        <v>3680.4668350425763</v>
      </c>
      <c r="L84" s="35">
        <v>116.57088864382541</v>
      </c>
      <c r="M84" s="33">
        <v>27.374819646871824</v>
      </c>
      <c r="N84" s="14">
        <v>19.600556743159927</v>
      </c>
      <c r="O84" s="1">
        <f t="shared" si="40"/>
        <v>1.1760334045895957</v>
      </c>
      <c r="P84" s="2">
        <f t="shared" si="41"/>
        <v>20.776590147749523</v>
      </c>
      <c r="Q84" s="1">
        <f t="shared" si="42"/>
        <v>2.1899855717497458</v>
      </c>
      <c r="R84" s="17">
        <f t="shared" si="43"/>
        <v>29.564805218621569</v>
      </c>
      <c r="S84" s="15">
        <v>34.79777574231759</v>
      </c>
      <c r="T84" s="15">
        <v>29.564805218621569</v>
      </c>
      <c r="U84" s="1">
        <f t="shared" si="44"/>
        <v>2.956480521862157</v>
      </c>
      <c r="V84" s="2">
        <f t="shared" si="45"/>
        <v>32.521285740483727</v>
      </c>
      <c r="W84" s="15">
        <v>32.521285740483727</v>
      </c>
      <c r="X84" s="1">
        <f t="shared" si="46"/>
        <v>2.2764900018338605</v>
      </c>
      <c r="Y84" s="2">
        <f t="shared" si="47"/>
        <v>34.79777574231759</v>
      </c>
      <c r="Z84" s="2">
        <f t="shared" si="48"/>
        <v>5.2196663613476382</v>
      </c>
      <c r="AA84" s="17">
        <f t="shared" si="49"/>
        <v>40.017442103665232</v>
      </c>
      <c r="AB84" s="2">
        <f t="shared" si="39"/>
        <v>116.57088864382541</v>
      </c>
      <c r="AC84" s="1">
        <f t="shared" si="50"/>
        <v>9.3256710915060328</v>
      </c>
      <c r="AD84" s="17">
        <f t="shared" si="51"/>
        <v>125.89655973533145</v>
      </c>
      <c r="AE84" s="15">
        <v>43.218837471958452</v>
      </c>
      <c r="AF84" s="1">
        <f t="shared" si="52"/>
        <v>3.0253186230370916</v>
      </c>
      <c r="AG84" s="17">
        <f t="shared" si="53"/>
        <v>46.244156094995546</v>
      </c>
      <c r="AH84" s="15">
        <v>78.235143938497316</v>
      </c>
      <c r="AI84" s="15">
        <v>49.943688582595186</v>
      </c>
      <c r="AJ84" s="15">
        <v>46.244156094995546</v>
      </c>
      <c r="AK84" s="1">
        <f t="shared" si="54"/>
        <v>3.6995324875996438</v>
      </c>
      <c r="AL84" s="2">
        <f t="shared" si="55"/>
        <v>49.943688582595186</v>
      </c>
      <c r="AM84" s="1">
        <f t="shared" si="56"/>
        <v>3.9954950866076149</v>
      </c>
      <c r="AN84" s="2">
        <f t="shared" si="57"/>
        <v>53.939183669202798</v>
      </c>
      <c r="AO84" s="15">
        <v>53.939183669202798</v>
      </c>
      <c r="AP84" s="24">
        <f t="shared" si="58"/>
        <v>4.8545265302282514</v>
      </c>
      <c r="AQ84" s="24">
        <f t="shared" si="59"/>
        <v>58.793710199431047</v>
      </c>
      <c r="AR84" s="15">
        <v>58.793710199431047</v>
      </c>
      <c r="AS84" s="24">
        <f t="shared" si="60"/>
        <v>5.2914339179487939</v>
      </c>
      <c r="AT84" s="24">
        <f t="shared" si="61"/>
        <v>64.085144117379841</v>
      </c>
      <c r="AU84" s="15">
        <v>64.085144117379841</v>
      </c>
      <c r="AV84" s="24">
        <f t="shared" si="62"/>
        <v>5.767662970564186</v>
      </c>
      <c r="AW84" s="24">
        <f t="shared" si="63"/>
        <v>69.852807087944029</v>
      </c>
      <c r="AX84" s="15">
        <v>69.852807087944029</v>
      </c>
      <c r="AY84" s="24">
        <f t="shared" si="64"/>
        <v>8.3823368505532834</v>
      </c>
      <c r="AZ84" s="24">
        <f t="shared" si="65"/>
        <v>78.235143938497316</v>
      </c>
      <c r="BA84" s="24">
        <f t="shared" si="66"/>
        <v>3.1294057575398928</v>
      </c>
      <c r="BB84" s="24">
        <f t="shared" si="67"/>
        <v>81.364549696037216</v>
      </c>
      <c r="BD84" s="15">
        <v>81.364549696037216</v>
      </c>
      <c r="BE84" s="1">
        <f t="shared" si="68"/>
        <v>4.0682274848018611</v>
      </c>
      <c r="BF84" s="2">
        <f t="shared" si="69"/>
        <v>85.432777180839082</v>
      </c>
      <c r="BG84" s="15">
        <v>85.432777180839082</v>
      </c>
      <c r="BH84" s="1">
        <f t="shared" si="70"/>
        <v>11.10626103350908</v>
      </c>
      <c r="BI84" s="2">
        <f t="shared" si="71"/>
        <v>96.539038214348167</v>
      </c>
      <c r="BJ84" s="15">
        <v>96.539038214348167</v>
      </c>
      <c r="BK84" s="24">
        <f t="shared" si="72"/>
        <v>4.8269519107174084</v>
      </c>
      <c r="BL84" s="24">
        <f t="shared" si="73"/>
        <v>101.36599012506558</v>
      </c>
      <c r="BN84" s="15">
        <v>101.36599012506558</v>
      </c>
      <c r="BO84" s="24">
        <f t="shared" si="74"/>
        <v>15.204898518759837</v>
      </c>
      <c r="BP84" s="24">
        <f t="shared" si="75"/>
        <v>116.57088864382541</v>
      </c>
    </row>
    <row r="85" spans="1:68" ht="16.5" customHeight="1" x14ac:dyDescent="0.3">
      <c r="A85" s="5"/>
      <c r="B85" s="131" t="s">
        <v>383</v>
      </c>
      <c r="C85" s="66">
        <v>8265</v>
      </c>
      <c r="D85" s="67" t="s">
        <v>59</v>
      </c>
      <c r="E85" s="67" t="s">
        <v>32</v>
      </c>
      <c r="F85" s="67" t="s">
        <v>192</v>
      </c>
      <c r="G85" s="68">
        <v>47.6</v>
      </c>
      <c r="H85" s="69">
        <v>80.260000000000005</v>
      </c>
      <c r="I85" s="69">
        <v>9</v>
      </c>
      <c r="J85" s="70" t="s">
        <v>14</v>
      </c>
      <c r="K85" s="132">
        <f t="shared" si="76"/>
        <v>5882.685783000341</v>
      </c>
      <c r="L85" s="35">
        <v>186.32144781405557</v>
      </c>
      <c r="M85" s="33">
        <v>43.754629389830782</v>
      </c>
      <c r="N85" s="14">
        <v>31.328611738609681</v>
      </c>
      <c r="O85" s="1">
        <f t="shared" si="40"/>
        <v>1.8797167043165808</v>
      </c>
      <c r="P85" s="2">
        <f t="shared" si="41"/>
        <v>33.208328442926259</v>
      </c>
      <c r="Q85" s="1">
        <f t="shared" si="42"/>
        <v>3.5003703511864628</v>
      </c>
      <c r="R85" s="17">
        <f t="shared" si="43"/>
        <v>47.254999741017244</v>
      </c>
      <c r="S85" s="15">
        <v>55.619134695177294</v>
      </c>
      <c r="T85" s="15">
        <v>47.254999741017244</v>
      </c>
      <c r="U85" s="1">
        <f t="shared" si="44"/>
        <v>4.7254999741017247</v>
      </c>
      <c r="V85" s="2">
        <f t="shared" si="45"/>
        <v>51.980499715118967</v>
      </c>
      <c r="W85" s="15">
        <v>51.980499715118967</v>
      </c>
      <c r="X85" s="1">
        <f t="shared" si="46"/>
        <v>3.6386349800583275</v>
      </c>
      <c r="Y85" s="2">
        <f t="shared" si="47"/>
        <v>55.619134695177294</v>
      </c>
      <c r="Z85" s="2">
        <f t="shared" si="48"/>
        <v>8.3428702042765952</v>
      </c>
      <c r="AA85" s="17">
        <f t="shared" si="49"/>
        <v>63.962004899453888</v>
      </c>
      <c r="AB85" s="2">
        <f t="shared" si="39"/>
        <v>186.32144781405557</v>
      </c>
      <c r="AC85" s="1">
        <f t="shared" si="50"/>
        <v>14.905715825124446</v>
      </c>
      <c r="AD85" s="17">
        <f t="shared" si="51"/>
        <v>201.22716363918002</v>
      </c>
      <c r="AE85" s="15">
        <v>69.078965291410199</v>
      </c>
      <c r="AF85" s="1">
        <f t="shared" si="52"/>
        <v>4.8355275703987139</v>
      </c>
      <c r="AG85" s="17">
        <f t="shared" si="53"/>
        <v>73.91449286180891</v>
      </c>
      <c r="AH85" s="15">
        <v>125.04738925942787</v>
      </c>
      <c r="AI85" s="15">
        <v>79.827652290753619</v>
      </c>
      <c r="AJ85" s="15">
        <v>73.91449286180891</v>
      </c>
      <c r="AK85" s="1">
        <f t="shared" si="54"/>
        <v>5.9131594289447129</v>
      </c>
      <c r="AL85" s="2">
        <f t="shared" si="55"/>
        <v>79.827652290753619</v>
      </c>
      <c r="AM85" s="1">
        <f t="shared" si="56"/>
        <v>6.3862121832602892</v>
      </c>
      <c r="AN85" s="2">
        <f t="shared" si="57"/>
        <v>86.213864474013903</v>
      </c>
      <c r="AO85" s="15">
        <v>86.213864474013903</v>
      </c>
      <c r="AP85" s="24">
        <f t="shared" si="58"/>
        <v>7.7592478026612515</v>
      </c>
      <c r="AQ85" s="24">
        <f t="shared" si="59"/>
        <v>93.973112276675153</v>
      </c>
      <c r="AR85" s="15">
        <v>93.973112276675153</v>
      </c>
      <c r="AS85" s="24">
        <f t="shared" si="60"/>
        <v>8.4575801049007637</v>
      </c>
      <c r="AT85" s="24">
        <f t="shared" si="61"/>
        <v>102.43069238157591</v>
      </c>
      <c r="AU85" s="15">
        <v>102.43069238157591</v>
      </c>
      <c r="AV85" s="24">
        <f t="shared" si="62"/>
        <v>9.2187623143418325</v>
      </c>
      <c r="AW85" s="24">
        <f t="shared" si="63"/>
        <v>111.64945469591774</v>
      </c>
      <c r="AX85" s="15">
        <v>111.64945469591774</v>
      </c>
      <c r="AY85" s="24">
        <f t="shared" si="64"/>
        <v>13.397934563510129</v>
      </c>
      <c r="AZ85" s="24">
        <f t="shared" si="65"/>
        <v>125.04738925942787</v>
      </c>
      <c r="BA85" s="24">
        <f t="shared" si="66"/>
        <v>5.0018955703771146</v>
      </c>
      <c r="BB85" s="24">
        <f t="shared" si="67"/>
        <v>130.04928482980498</v>
      </c>
      <c r="BD85" s="15">
        <v>130.04928482980498</v>
      </c>
      <c r="BE85" s="1">
        <f t="shared" si="68"/>
        <v>6.5024642414902489</v>
      </c>
      <c r="BF85" s="2">
        <f t="shared" si="69"/>
        <v>136.55174907129523</v>
      </c>
      <c r="BG85" s="15">
        <v>136.55174907129523</v>
      </c>
      <c r="BH85" s="1">
        <f t="shared" si="70"/>
        <v>17.751727379268381</v>
      </c>
      <c r="BI85" s="2">
        <f t="shared" si="71"/>
        <v>154.30347645056361</v>
      </c>
      <c r="BJ85" s="15">
        <v>154.30347645056361</v>
      </c>
      <c r="BK85" s="24">
        <f t="shared" si="72"/>
        <v>7.7151738225281807</v>
      </c>
      <c r="BL85" s="24">
        <f t="shared" si="73"/>
        <v>162.01865027309179</v>
      </c>
      <c r="BN85" s="15">
        <v>162.01865027309179</v>
      </c>
      <c r="BO85" s="24">
        <f t="shared" si="74"/>
        <v>24.30279754096377</v>
      </c>
      <c r="BP85" s="24">
        <f t="shared" si="75"/>
        <v>186.32144781405557</v>
      </c>
    </row>
    <row r="86" spans="1:68" ht="16.5" customHeight="1" x14ac:dyDescent="0.3">
      <c r="A86" s="5"/>
      <c r="B86" s="131" t="s">
        <v>321</v>
      </c>
      <c r="C86" s="66">
        <v>8408</v>
      </c>
      <c r="D86" s="71" t="s">
        <v>23</v>
      </c>
      <c r="E86" s="71" t="s">
        <v>32</v>
      </c>
      <c r="F86" s="67" t="s">
        <v>108</v>
      </c>
      <c r="G86" s="68">
        <v>44.2</v>
      </c>
      <c r="H86" s="68">
        <v>71.45</v>
      </c>
      <c r="I86" s="68">
        <v>14.8</v>
      </c>
      <c r="J86" s="70" t="s">
        <v>14</v>
      </c>
      <c r="K86" s="132">
        <f t="shared" si="76"/>
        <v>5889.4203975200926</v>
      </c>
      <c r="L86" s="35">
        <v>186.53475227634993</v>
      </c>
      <c r="M86" s="33">
        <v>43.804720551124241</v>
      </c>
      <c r="N86" s="14">
        <v>31.364477350216557</v>
      </c>
      <c r="O86" s="1">
        <f t="shared" si="40"/>
        <v>1.8818686410129934</v>
      </c>
      <c r="P86" s="2">
        <f t="shared" si="41"/>
        <v>33.246345991229553</v>
      </c>
      <c r="Q86" s="1">
        <f t="shared" si="42"/>
        <v>3.5043776440899395</v>
      </c>
      <c r="R86" s="17">
        <f t="shared" si="43"/>
        <v>47.309098195214183</v>
      </c>
      <c r="S86" s="15">
        <v>55.682808575767098</v>
      </c>
      <c r="T86" s="15">
        <v>47.309098195214183</v>
      </c>
      <c r="U86" s="1">
        <f t="shared" si="44"/>
        <v>4.7309098195214183</v>
      </c>
      <c r="V86" s="2">
        <f t="shared" si="45"/>
        <v>52.040008014735605</v>
      </c>
      <c r="W86" s="15">
        <v>52.040008014735605</v>
      </c>
      <c r="X86" s="1">
        <f t="shared" si="46"/>
        <v>3.6428005610314926</v>
      </c>
      <c r="Y86" s="2">
        <f t="shared" si="47"/>
        <v>55.682808575767098</v>
      </c>
      <c r="Z86" s="2">
        <f t="shared" si="48"/>
        <v>8.3524212863650646</v>
      </c>
      <c r="AA86" s="17">
        <f t="shared" si="49"/>
        <v>64.035229862132155</v>
      </c>
      <c r="AB86" s="2">
        <f t="shared" si="39"/>
        <v>186.53475227634993</v>
      </c>
      <c r="AC86" s="1">
        <f t="shared" si="50"/>
        <v>14.922780182107994</v>
      </c>
      <c r="AD86" s="17">
        <f t="shared" si="51"/>
        <v>201.45753245845793</v>
      </c>
      <c r="AE86" s="15">
        <v>69.158048251102727</v>
      </c>
      <c r="AF86" s="1">
        <f t="shared" si="52"/>
        <v>4.841063377577191</v>
      </c>
      <c r="AG86" s="17">
        <f t="shared" si="53"/>
        <v>73.999111628679913</v>
      </c>
      <c r="AH86" s="15">
        <v>125.19054597294758</v>
      </c>
      <c r="AI86" s="15">
        <v>79.919040558974302</v>
      </c>
      <c r="AJ86" s="15">
        <v>73.999111628679913</v>
      </c>
      <c r="AK86" s="1">
        <f t="shared" si="54"/>
        <v>5.9199289302943932</v>
      </c>
      <c r="AL86" s="2">
        <f t="shared" si="55"/>
        <v>79.919040558974302</v>
      </c>
      <c r="AM86" s="1">
        <f t="shared" si="56"/>
        <v>6.3935232447179438</v>
      </c>
      <c r="AN86" s="2">
        <f t="shared" si="57"/>
        <v>86.312563803692242</v>
      </c>
      <c r="AO86" s="15">
        <v>86.312563803692242</v>
      </c>
      <c r="AP86" s="24">
        <f t="shared" si="58"/>
        <v>7.7681307423323016</v>
      </c>
      <c r="AQ86" s="24">
        <f t="shared" si="59"/>
        <v>94.080694546024546</v>
      </c>
      <c r="AR86" s="15">
        <v>94.080694546024546</v>
      </c>
      <c r="AS86" s="24">
        <f t="shared" si="60"/>
        <v>8.4672625091422091</v>
      </c>
      <c r="AT86" s="24">
        <f t="shared" si="61"/>
        <v>102.54795705516676</v>
      </c>
      <c r="AU86" s="15">
        <v>102.54795705516676</v>
      </c>
      <c r="AV86" s="24">
        <f t="shared" si="62"/>
        <v>9.2293161349650088</v>
      </c>
      <c r="AW86" s="24">
        <f t="shared" si="63"/>
        <v>111.77727319013177</v>
      </c>
      <c r="AX86" s="15">
        <v>111.77727319013177</v>
      </c>
      <c r="AY86" s="24">
        <f t="shared" si="64"/>
        <v>13.413272782815813</v>
      </c>
      <c r="AZ86" s="24">
        <f t="shared" si="65"/>
        <v>125.19054597294758</v>
      </c>
      <c r="BA86" s="24">
        <f t="shared" si="66"/>
        <v>5.0076218389179026</v>
      </c>
      <c r="BB86" s="24">
        <f t="shared" si="67"/>
        <v>130.19816781186549</v>
      </c>
      <c r="BD86" s="15">
        <v>130.19816781186549</v>
      </c>
      <c r="BE86" s="1">
        <f t="shared" si="68"/>
        <v>6.5099083905932744</v>
      </c>
      <c r="BF86" s="2">
        <f t="shared" si="69"/>
        <v>136.70807620245876</v>
      </c>
      <c r="BG86" s="15">
        <v>136.70807620245876</v>
      </c>
      <c r="BH86" s="1">
        <f t="shared" si="70"/>
        <v>17.772049906319637</v>
      </c>
      <c r="BI86" s="2">
        <f t="shared" si="71"/>
        <v>154.48012610877839</v>
      </c>
      <c r="BJ86" s="15">
        <v>154.48012610877839</v>
      </c>
      <c r="BK86" s="24">
        <f t="shared" si="72"/>
        <v>7.7240063054389196</v>
      </c>
      <c r="BL86" s="24">
        <f t="shared" si="73"/>
        <v>162.20413241421733</v>
      </c>
      <c r="BN86" s="15">
        <v>162.20413241421733</v>
      </c>
      <c r="BO86" s="24">
        <f t="shared" si="74"/>
        <v>24.330619862132597</v>
      </c>
      <c r="BP86" s="24">
        <f t="shared" si="75"/>
        <v>186.53475227634993</v>
      </c>
    </row>
    <row r="87" spans="1:68" ht="16.5" customHeight="1" x14ac:dyDescent="0.3">
      <c r="A87" s="5"/>
      <c r="B87" s="131" t="s">
        <v>322</v>
      </c>
      <c r="C87" s="66">
        <v>8786</v>
      </c>
      <c r="D87" s="71" t="s">
        <v>23</v>
      </c>
      <c r="E87" s="71" t="s">
        <v>32</v>
      </c>
      <c r="F87" s="67" t="s">
        <v>109</v>
      </c>
      <c r="G87" s="68">
        <v>54</v>
      </c>
      <c r="H87" s="68">
        <v>79.349999999999994</v>
      </c>
      <c r="I87" s="68">
        <v>12</v>
      </c>
      <c r="J87" s="70" t="s">
        <v>14</v>
      </c>
      <c r="K87" s="132">
        <f t="shared" si="76"/>
        <v>6621.3244045907886</v>
      </c>
      <c r="L87" s="35">
        <v>209.71624101953563</v>
      </c>
      <c r="M87" s="33">
        <v>49.248524582074396</v>
      </c>
      <c r="N87" s="14">
        <v>35.262277999999995</v>
      </c>
      <c r="O87" s="1">
        <f t="shared" si="40"/>
        <v>2.1157366799999999</v>
      </c>
      <c r="P87" s="2">
        <f t="shared" si="41"/>
        <v>37.378014679999993</v>
      </c>
      <c r="Q87" s="1">
        <f t="shared" si="42"/>
        <v>3.9398819665659515</v>
      </c>
      <c r="R87" s="17">
        <f t="shared" si="43"/>
        <v>53.188406548640344</v>
      </c>
      <c r="S87" s="15">
        <v>62.60275450774968</v>
      </c>
      <c r="T87" s="15">
        <v>53.188406548640344</v>
      </c>
      <c r="U87" s="1">
        <f t="shared" si="44"/>
        <v>5.3188406548640348</v>
      </c>
      <c r="V87" s="2">
        <f t="shared" si="45"/>
        <v>58.507247203504377</v>
      </c>
      <c r="W87" s="15">
        <v>58.507247203504377</v>
      </c>
      <c r="X87" s="1">
        <f t="shared" si="46"/>
        <v>4.0955073042453058</v>
      </c>
      <c r="Y87" s="2">
        <f t="shared" si="47"/>
        <v>62.60275450774968</v>
      </c>
      <c r="Z87" s="2">
        <f t="shared" si="48"/>
        <v>9.3904131761624523</v>
      </c>
      <c r="AA87" s="17">
        <f t="shared" si="49"/>
        <v>71.993167683912134</v>
      </c>
      <c r="AB87" s="2">
        <f t="shared" si="39"/>
        <v>209.71624101953563</v>
      </c>
      <c r="AC87" s="1">
        <f t="shared" si="50"/>
        <v>16.777299281562851</v>
      </c>
      <c r="AD87" s="17">
        <f t="shared" si="51"/>
        <v>226.49354030109848</v>
      </c>
      <c r="AE87" s="15">
        <v>77.752621098625099</v>
      </c>
      <c r="AF87" s="1">
        <f t="shared" si="52"/>
        <v>5.4426834769037571</v>
      </c>
      <c r="AG87" s="17">
        <f t="shared" si="53"/>
        <v>83.195304575528851</v>
      </c>
      <c r="AH87" s="15">
        <v>140.74852215062899</v>
      </c>
      <c r="AI87" s="15">
        <v>89.850928941571155</v>
      </c>
      <c r="AJ87" s="15">
        <v>83.195304575528851</v>
      </c>
      <c r="AK87" s="1">
        <f t="shared" si="54"/>
        <v>6.655624366042308</v>
      </c>
      <c r="AL87" s="2">
        <f t="shared" si="55"/>
        <v>89.850928941571155</v>
      </c>
      <c r="AM87" s="1">
        <f t="shared" si="56"/>
        <v>7.1880743153256921</v>
      </c>
      <c r="AN87" s="2">
        <f t="shared" si="57"/>
        <v>97.039003256896848</v>
      </c>
      <c r="AO87" s="15">
        <v>97.039003256896848</v>
      </c>
      <c r="AP87" s="24">
        <f t="shared" si="58"/>
        <v>8.733510293120716</v>
      </c>
      <c r="AQ87" s="24">
        <f t="shared" si="59"/>
        <v>105.77251355001756</v>
      </c>
      <c r="AR87" s="15">
        <v>105.77251355001756</v>
      </c>
      <c r="AS87" s="24">
        <f t="shared" si="60"/>
        <v>9.5195262195015804</v>
      </c>
      <c r="AT87" s="24">
        <f t="shared" si="61"/>
        <v>115.29203976951915</v>
      </c>
      <c r="AU87" s="15">
        <v>115.29203976951915</v>
      </c>
      <c r="AV87" s="24">
        <f t="shared" si="62"/>
        <v>10.376283579256722</v>
      </c>
      <c r="AW87" s="24">
        <f t="shared" si="63"/>
        <v>125.66832334877587</v>
      </c>
      <c r="AX87" s="15">
        <v>125.66832334877587</v>
      </c>
      <c r="AY87" s="24">
        <f t="shared" si="64"/>
        <v>15.080198801853104</v>
      </c>
      <c r="AZ87" s="24">
        <f t="shared" si="65"/>
        <v>140.74852215062899</v>
      </c>
      <c r="BA87" s="24">
        <f t="shared" si="66"/>
        <v>5.6299408860251594</v>
      </c>
      <c r="BB87" s="24">
        <f t="shared" si="67"/>
        <v>146.37846303665415</v>
      </c>
      <c r="BD87" s="15">
        <v>146.37846303665415</v>
      </c>
      <c r="BE87" s="1">
        <f t="shared" si="68"/>
        <v>7.318923151832708</v>
      </c>
      <c r="BF87" s="2">
        <f t="shared" si="69"/>
        <v>153.69738618848686</v>
      </c>
      <c r="BG87" s="15">
        <v>153.69738618848686</v>
      </c>
      <c r="BH87" s="1">
        <f t="shared" si="70"/>
        <v>19.980660204503291</v>
      </c>
      <c r="BI87" s="2">
        <f t="shared" si="71"/>
        <v>173.67804639299015</v>
      </c>
      <c r="BJ87" s="15">
        <v>173.67804639299015</v>
      </c>
      <c r="BK87" s="24">
        <f t="shared" si="72"/>
        <v>8.6839023196495084</v>
      </c>
      <c r="BL87" s="24">
        <f t="shared" si="73"/>
        <v>182.36194871263967</v>
      </c>
      <c r="BN87" s="15">
        <v>182.36194871263967</v>
      </c>
      <c r="BO87" s="24">
        <f t="shared" si="74"/>
        <v>27.35429230689595</v>
      </c>
      <c r="BP87" s="24">
        <f t="shared" si="75"/>
        <v>209.71624101953563</v>
      </c>
    </row>
    <row r="88" spans="1:68" ht="16.5" customHeight="1" x14ac:dyDescent="0.3">
      <c r="A88" s="5"/>
      <c r="B88" s="131" t="s">
        <v>322</v>
      </c>
      <c r="C88" s="66">
        <v>8786</v>
      </c>
      <c r="D88" s="67" t="s">
        <v>59</v>
      </c>
      <c r="E88" s="67" t="s">
        <v>32</v>
      </c>
      <c r="F88" s="67" t="s">
        <v>193</v>
      </c>
      <c r="G88" s="68">
        <v>54</v>
      </c>
      <c r="H88" s="69">
        <v>79.349999999999994</v>
      </c>
      <c r="I88" s="69">
        <v>12</v>
      </c>
      <c r="J88" s="70" t="s">
        <v>14</v>
      </c>
      <c r="K88" s="132">
        <f t="shared" si="76"/>
        <v>6621.3244045907904</v>
      </c>
      <c r="L88" s="35">
        <v>209.71624101953569</v>
      </c>
      <c r="M88" s="33">
        <v>49.248524582074403</v>
      </c>
      <c r="N88" s="14">
        <v>35.262278000000009</v>
      </c>
      <c r="O88" s="1">
        <f t="shared" si="40"/>
        <v>2.1157366800000004</v>
      </c>
      <c r="P88" s="2">
        <f t="shared" si="41"/>
        <v>37.378014680000007</v>
      </c>
      <c r="Q88" s="1">
        <f t="shared" si="42"/>
        <v>3.9398819665659524</v>
      </c>
      <c r="R88" s="17">
        <f t="shared" si="43"/>
        <v>53.188406548640359</v>
      </c>
      <c r="S88" s="15">
        <v>62.602754507749701</v>
      </c>
      <c r="T88" s="15">
        <v>53.188406548640359</v>
      </c>
      <c r="U88" s="1">
        <f t="shared" si="44"/>
        <v>5.3188406548640357</v>
      </c>
      <c r="V88" s="2">
        <f t="shared" si="45"/>
        <v>58.507247203504392</v>
      </c>
      <c r="W88" s="15">
        <v>58.507247203504392</v>
      </c>
      <c r="X88" s="1">
        <f t="shared" si="46"/>
        <v>4.0955073042453067</v>
      </c>
      <c r="Y88" s="2">
        <f t="shared" si="47"/>
        <v>62.602754507749701</v>
      </c>
      <c r="Z88" s="2">
        <f t="shared" si="48"/>
        <v>9.3904131761624559</v>
      </c>
      <c r="AA88" s="17">
        <f t="shared" si="49"/>
        <v>71.993167683912162</v>
      </c>
      <c r="AB88" s="2">
        <f t="shared" si="39"/>
        <v>209.71624101953569</v>
      </c>
      <c r="AC88" s="1">
        <f t="shared" si="50"/>
        <v>16.777299281562854</v>
      </c>
      <c r="AD88" s="17">
        <f t="shared" si="51"/>
        <v>226.49354030109853</v>
      </c>
      <c r="AE88" s="15">
        <v>77.752621098625141</v>
      </c>
      <c r="AF88" s="1">
        <f t="shared" si="52"/>
        <v>5.4426834769037598</v>
      </c>
      <c r="AG88" s="17">
        <f t="shared" si="53"/>
        <v>83.195304575528894</v>
      </c>
      <c r="AH88" s="15">
        <v>140.74852215062904</v>
      </c>
      <c r="AI88" s="15">
        <v>89.850928941571212</v>
      </c>
      <c r="AJ88" s="15">
        <v>83.195304575528894</v>
      </c>
      <c r="AK88" s="1">
        <f t="shared" si="54"/>
        <v>6.6556243660423116</v>
      </c>
      <c r="AL88" s="2">
        <f t="shared" si="55"/>
        <v>89.850928941571212</v>
      </c>
      <c r="AM88" s="1">
        <f t="shared" si="56"/>
        <v>7.1880743153256965</v>
      </c>
      <c r="AN88" s="2">
        <f t="shared" si="57"/>
        <v>97.039003256896905</v>
      </c>
      <c r="AO88" s="15">
        <v>97.039003256896905</v>
      </c>
      <c r="AP88" s="24">
        <f t="shared" si="58"/>
        <v>8.7335102931207214</v>
      </c>
      <c r="AQ88" s="24">
        <f t="shared" si="59"/>
        <v>105.77251355001762</v>
      </c>
      <c r="AR88" s="15">
        <v>105.77251355001762</v>
      </c>
      <c r="AS88" s="24">
        <f t="shared" si="60"/>
        <v>9.5195262195015857</v>
      </c>
      <c r="AT88" s="24">
        <f t="shared" si="61"/>
        <v>115.29203976951921</v>
      </c>
      <c r="AU88" s="15">
        <v>115.29203976951921</v>
      </c>
      <c r="AV88" s="24">
        <f t="shared" si="62"/>
        <v>10.376283579256729</v>
      </c>
      <c r="AW88" s="24">
        <f t="shared" si="63"/>
        <v>125.66832334877594</v>
      </c>
      <c r="AX88" s="15">
        <v>125.66832334877594</v>
      </c>
      <c r="AY88" s="24">
        <f t="shared" si="64"/>
        <v>15.080198801853111</v>
      </c>
      <c r="AZ88" s="24">
        <f t="shared" si="65"/>
        <v>140.74852215062904</v>
      </c>
      <c r="BA88" s="24">
        <f t="shared" si="66"/>
        <v>5.6299408860251621</v>
      </c>
      <c r="BB88" s="24">
        <f t="shared" si="67"/>
        <v>146.37846303665421</v>
      </c>
      <c r="BD88" s="15">
        <v>146.37846303665421</v>
      </c>
      <c r="BE88" s="1">
        <f t="shared" si="68"/>
        <v>7.3189231518327098</v>
      </c>
      <c r="BF88" s="2">
        <f t="shared" si="69"/>
        <v>153.69738618848692</v>
      </c>
      <c r="BG88" s="15">
        <v>153.69738618848692</v>
      </c>
      <c r="BH88" s="1">
        <f t="shared" si="70"/>
        <v>19.980660204503298</v>
      </c>
      <c r="BI88" s="2">
        <f t="shared" si="71"/>
        <v>173.67804639299021</v>
      </c>
      <c r="BJ88" s="15">
        <v>173.67804639299021</v>
      </c>
      <c r="BK88" s="24">
        <f t="shared" si="72"/>
        <v>8.6839023196495102</v>
      </c>
      <c r="BL88" s="24">
        <f t="shared" si="73"/>
        <v>182.36194871263973</v>
      </c>
      <c r="BN88" s="15">
        <v>182.36194871263973</v>
      </c>
      <c r="BO88" s="24">
        <f t="shared" si="74"/>
        <v>27.35429230689596</v>
      </c>
      <c r="BP88" s="24">
        <f t="shared" si="75"/>
        <v>209.71624101953569</v>
      </c>
    </row>
    <row r="89" spans="1:68" ht="16.5" customHeight="1" x14ac:dyDescent="0.3">
      <c r="A89" s="5"/>
      <c r="B89" s="131" t="s">
        <v>428</v>
      </c>
      <c r="C89" s="66">
        <v>6766</v>
      </c>
      <c r="D89" s="71" t="s">
        <v>7</v>
      </c>
      <c r="E89" s="71" t="s">
        <v>12</v>
      </c>
      <c r="F89" s="67" t="s">
        <v>128</v>
      </c>
      <c r="G89" s="68">
        <v>107.95</v>
      </c>
      <c r="H89" s="68">
        <v>152.53</v>
      </c>
      <c r="I89" s="68">
        <v>17.25</v>
      </c>
      <c r="J89" s="70" t="s">
        <v>13</v>
      </c>
      <c r="K89" s="132">
        <f t="shared" si="76"/>
        <v>37932.336023964657</v>
      </c>
      <c r="L89" s="35">
        <v>1201.42534</v>
      </c>
      <c r="M89" s="33">
        <v>240.93601122333604</v>
      </c>
      <c r="N89" s="14">
        <v>172.51182</v>
      </c>
      <c r="O89" s="1">
        <f t="shared" si="40"/>
        <v>10.350709200000001</v>
      </c>
      <c r="P89" s="2">
        <f t="shared" si="41"/>
        <v>182.86252920000001</v>
      </c>
      <c r="Q89" s="1">
        <f t="shared" si="42"/>
        <v>19.274880897866883</v>
      </c>
      <c r="R89" s="17">
        <f t="shared" si="43"/>
        <v>260.2108921212029</v>
      </c>
      <c r="S89" s="15">
        <v>306.2682200266558</v>
      </c>
      <c r="T89" s="15">
        <v>260.2108921212029</v>
      </c>
      <c r="U89" s="1">
        <f t="shared" si="44"/>
        <v>26.021089212120291</v>
      </c>
      <c r="V89" s="2">
        <f t="shared" si="45"/>
        <v>286.23198133332318</v>
      </c>
      <c r="W89" s="15">
        <v>286.23198133332318</v>
      </c>
      <c r="X89" s="1">
        <f t="shared" si="46"/>
        <v>20.036238693332621</v>
      </c>
      <c r="Y89" s="2">
        <f t="shared" si="47"/>
        <v>306.2682200266558</v>
      </c>
      <c r="Z89" s="2">
        <f t="shared" si="48"/>
        <v>45.940233003998372</v>
      </c>
      <c r="AA89" s="17">
        <f t="shared" si="49"/>
        <v>352.20845303065414</v>
      </c>
      <c r="AB89" s="2">
        <f t="shared" si="39"/>
        <v>1201.42534</v>
      </c>
      <c r="AC89" s="1">
        <f t="shared" si="50"/>
        <v>96.114027199999995</v>
      </c>
      <c r="AD89" s="17">
        <f t="shared" si="51"/>
        <v>1297.5393672</v>
      </c>
      <c r="AE89" s="15">
        <v>380.38512927310649</v>
      </c>
      <c r="AF89" s="1">
        <f t="shared" si="52"/>
        <v>26.626959049117456</v>
      </c>
      <c r="AG89" s="17">
        <f t="shared" si="53"/>
        <v>407.01208832222392</v>
      </c>
      <c r="AH89" s="15">
        <v>688.57671981700469</v>
      </c>
      <c r="AI89" s="15">
        <v>439.57305538800182</v>
      </c>
      <c r="AJ89" s="15">
        <v>407.01208832222392</v>
      </c>
      <c r="AK89" s="1">
        <f t="shared" si="54"/>
        <v>32.560967065777916</v>
      </c>
      <c r="AL89" s="2">
        <f t="shared" si="55"/>
        <v>439.57305538800182</v>
      </c>
      <c r="AM89" s="1">
        <f t="shared" si="56"/>
        <v>35.165844431040142</v>
      </c>
      <c r="AN89" s="2">
        <f t="shared" si="57"/>
        <v>474.73889981904199</v>
      </c>
      <c r="AO89" s="15">
        <v>474.73889981904199</v>
      </c>
      <c r="AP89" s="24">
        <f t="shared" si="58"/>
        <v>42.726500983713777</v>
      </c>
      <c r="AQ89" s="24">
        <f t="shared" si="59"/>
        <v>517.46540080275577</v>
      </c>
      <c r="AR89" s="15">
        <v>517.46540080275577</v>
      </c>
      <c r="AS89" s="24">
        <f t="shared" si="60"/>
        <v>46.57188607224802</v>
      </c>
      <c r="AT89" s="24">
        <f t="shared" si="61"/>
        <v>564.03728687500382</v>
      </c>
      <c r="AU89" s="15">
        <v>564.03728687500382</v>
      </c>
      <c r="AV89" s="24">
        <f t="shared" si="62"/>
        <v>50.763355818750341</v>
      </c>
      <c r="AW89" s="24">
        <f t="shared" si="63"/>
        <v>614.80064269375418</v>
      </c>
      <c r="AX89" s="15">
        <v>614.80064269375418</v>
      </c>
      <c r="AY89" s="24">
        <f t="shared" si="64"/>
        <v>73.776077123250502</v>
      </c>
      <c r="AZ89" s="24">
        <f t="shared" si="65"/>
        <v>688.57671981700469</v>
      </c>
      <c r="BA89" s="24">
        <f t="shared" si="66"/>
        <v>27.543068792680188</v>
      </c>
      <c r="BB89" s="24">
        <f t="shared" si="67"/>
        <v>716.11978860968486</v>
      </c>
      <c r="BD89" s="15">
        <v>716.11978860968486</v>
      </c>
      <c r="BE89" s="1">
        <f t="shared" si="68"/>
        <v>35.805989430484246</v>
      </c>
      <c r="BF89" s="2">
        <f t="shared" si="69"/>
        <v>751.92577804016912</v>
      </c>
      <c r="BG89" s="15">
        <v>751.92577804016912</v>
      </c>
      <c r="BH89" s="1">
        <f t="shared" si="70"/>
        <v>97.750351145221984</v>
      </c>
      <c r="BI89" s="2">
        <f t="shared" si="71"/>
        <v>849.67612918539112</v>
      </c>
      <c r="BJ89" s="15">
        <v>849.67612918539112</v>
      </c>
      <c r="BK89" s="24">
        <f t="shared" si="72"/>
        <v>42.483806459269559</v>
      </c>
      <c r="BL89" s="24">
        <f t="shared" si="73"/>
        <v>892.15993564466066</v>
      </c>
      <c r="BN89" s="15">
        <v>892.15993564466066</v>
      </c>
      <c r="BO89" s="24">
        <f t="shared" si="74"/>
        <v>133.82399034669908</v>
      </c>
      <c r="BP89" s="24">
        <f t="shared" si="75"/>
        <v>1025.9839259913597</v>
      </c>
    </row>
    <row r="90" spans="1:68" ht="16.5" customHeight="1" x14ac:dyDescent="0.3">
      <c r="A90" s="5"/>
      <c r="B90" s="131" t="s">
        <v>438</v>
      </c>
      <c r="C90" s="66">
        <v>8490</v>
      </c>
      <c r="D90" s="67" t="s">
        <v>81</v>
      </c>
      <c r="E90" s="67" t="s">
        <v>43</v>
      </c>
      <c r="F90" s="67" t="s">
        <v>240</v>
      </c>
      <c r="G90" s="68">
        <v>40</v>
      </c>
      <c r="H90" s="68">
        <v>58</v>
      </c>
      <c r="I90" s="68">
        <v>9</v>
      </c>
      <c r="J90" s="70" t="s">
        <v>14</v>
      </c>
      <c r="K90" s="132">
        <f t="shared" si="76"/>
        <v>5143.2931608513209</v>
      </c>
      <c r="L90" s="35">
        <v>162.90277325898316</v>
      </c>
      <c r="M90" s="33">
        <v>38.255126042363997</v>
      </c>
      <c r="N90" s="14">
        <v>27.390930000000001</v>
      </c>
      <c r="O90" s="1">
        <f t="shared" si="40"/>
        <v>1.6434558000000001</v>
      </c>
      <c r="P90" s="2">
        <f t="shared" si="41"/>
        <v>29.034385800000003</v>
      </c>
      <c r="Q90" s="1">
        <f t="shared" si="42"/>
        <v>3.0604100833891197</v>
      </c>
      <c r="R90" s="17">
        <f t="shared" si="43"/>
        <v>41.31553612575312</v>
      </c>
      <c r="S90" s="15">
        <v>48.628386020011419</v>
      </c>
      <c r="T90" s="15">
        <v>41.31553612575312</v>
      </c>
      <c r="U90" s="1">
        <f t="shared" si="44"/>
        <v>4.1315536125753125</v>
      </c>
      <c r="V90" s="2">
        <f t="shared" si="45"/>
        <v>45.44708973832843</v>
      </c>
      <c r="W90" s="15">
        <v>45.44708973832843</v>
      </c>
      <c r="X90" s="1">
        <f t="shared" si="46"/>
        <v>3.1812962816829899</v>
      </c>
      <c r="Y90" s="2">
        <f t="shared" si="47"/>
        <v>48.628386020011419</v>
      </c>
      <c r="Z90" s="2">
        <f t="shared" si="48"/>
        <v>7.2942579030017134</v>
      </c>
      <c r="AA90" s="17">
        <f t="shared" si="49"/>
        <v>55.922643923013133</v>
      </c>
      <c r="AB90" s="2">
        <f t="shared" si="39"/>
        <v>162.90277325898316</v>
      </c>
      <c r="AC90" s="1">
        <f t="shared" si="50"/>
        <v>13.032221860718654</v>
      </c>
      <c r="AD90" s="17">
        <f t="shared" si="51"/>
        <v>175.93499511970182</v>
      </c>
      <c r="AE90" s="15">
        <v>60.396455436854183</v>
      </c>
      <c r="AF90" s="1">
        <f t="shared" si="52"/>
        <v>4.2277518805797927</v>
      </c>
      <c r="AG90" s="17">
        <f t="shared" si="53"/>
        <v>64.624207317433971</v>
      </c>
      <c r="AH90" s="15">
        <v>109.33022868889326</v>
      </c>
      <c r="AI90" s="15">
        <v>69.794143902828694</v>
      </c>
      <c r="AJ90" s="15">
        <v>64.624207317433971</v>
      </c>
      <c r="AK90" s="1">
        <f t="shared" si="54"/>
        <v>5.1699365853947175</v>
      </c>
      <c r="AL90" s="2">
        <f t="shared" si="55"/>
        <v>69.794143902828694</v>
      </c>
      <c r="AM90" s="1">
        <f t="shared" si="56"/>
        <v>5.5835315122262958</v>
      </c>
      <c r="AN90" s="2">
        <f t="shared" si="57"/>
        <v>75.377675415054995</v>
      </c>
      <c r="AO90" s="15">
        <v>75.377675415054995</v>
      </c>
      <c r="AP90" s="24">
        <f t="shared" si="58"/>
        <v>6.7839907873549494</v>
      </c>
      <c r="AQ90" s="24">
        <f t="shared" si="59"/>
        <v>82.161666202409947</v>
      </c>
      <c r="AR90" s="15">
        <v>82.161666202409947</v>
      </c>
      <c r="AS90" s="24">
        <f t="shared" si="60"/>
        <v>7.3945499582168948</v>
      </c>
      <c r="AT90" s="24">
        <f t="shared" si="61"/>
        <v>89.556216160626846</v>
      </c>
      <c r="AU90" s="15">
        <v>89.556216160626846</v>
      </c>
      <c r="AV90" s="24">
        <f t="shared" si="62"/>
        <v>8.0600594544564164</v>
      </c>
      <c r="AW90" s="24">
        <f t="shared" si="63"/>
        <v>97.616275615083268</v>
      </c>
      <c r="AX90" s="15">
        <v>97.616275615083268</v>
      </c>
      <c r="AY90" s="24">
        <f t="shared" si="64"/>
        <v>11.713953073809993</v>
      </c>
      <c r="AZ90" s="24">
        <f t="shared" si="65"/>
        <v>109.33022868889326</v>
      </c>
      <c r="BA90" s="24">
        <f t="shared" si="66"/>
        <v>4.3732091475557304</v>
      </c>
      <c r="BB90" s="24">
        <f t="shared" si="67"/>
        <v>113.70343783644898</v>
      </c>
      <c r="BD90" s="15">
        <v>113.70343783644898</v>
      </c>
      <c r="BE90" s="1">
        <f t="shared" si="68"/>
        <v>5.6851718918224492</v>
      </c>
      <c r="BF90" s="2">
        <f t="shared" si="69"/>
        <v>119.38860972827143</v>
      </c>
      <c r="BG90" s="15">
        <v>119.38860972827143</v>
      </c>
      <c r="BH90" s="1">
        <f t="shared" si="70"/>
        <v>15.520519264675286</v>
      </c>
      <c r="BI90" s="2">
        <f t="shared" si="71"/>
        <v>134.90912899294671</v>
      </c>
      <c r="BJ90" s="15">
        <v>134.90912899294671</v>
      </c>
      <c r="BK90" s="24">
        <f t="shared" si="72"/>
        <v>6.7454564496473353</v>
      </c>
      <c r="BL90" s="24">
        <f t="shared" si="73"/>
        <v>141.65458544259405</v>
      </c>
      <c r="BN90" s="15">
        <v>141.65458544259405</v>
      </c>
      <c r="BO90" s="24">
        <f t="shared" si="74"/>
        <v>21.248187816389109</v>
      </c>
      <c r="BP90" s="24">
        <f t="shared" si="75"/>
        <v>162.90277325898316</v>
      </c>
    </row>
    <row r="91" spans="1:68" ht="16.5" customHeight="1" x14ac:dyDescent="0.3">
      <c r="A91" s="5"/>
      <c r="B91" s="131" t="s">
        <v>439</v>
      </c>
      <c r="C91" s="66">
        <v>8491</v>
      </c>
      <c r="D91" s="67" t="s">
        <v>81</v>
      </c>
      <c r="E91" s="67" t="s">
        <v>43</v>
      </c>
      <c r="F91" s="67" t="s">
        <v>241</v>
      </c>
      <c r="G91" s="68">
        <v>29.85</v>
      </c>
      <c r="H91" s="68">
        <v>47</v>
      </c>
      <c r="I91" s="68">
        <v>9</v>
      </c>
      <c r="J91" s="70" t="s">
        <v>14</v>
      </c>
      <c r="K91" s="132">
        <f t="shared" si="76"/>
        <v>4781.239397975658</v>
      </c>
      <c r="L91" s="35">
        <v>151.43549729458266</v>
      </c>
      <c r="M91" s="33">
        <v>35.562218619091993</v>
      </c>
      <c r="N91" s="14">
        <v>25.462790000000002</v>
      </c>
      <c r="O91" s="1">
        <f t="shared" si="40"/>
        <v>1.5277674000000001</v>
      </c>
      <c r="P91" s="2">
        <f t="shared" si="41"/>
        <v>26.9905574</v>
      </c>
      <c r="Q91" s="1">
        <f t="shared" si="42"/>
        <v>2.8449774895273596</v>
      </c>
      <c r="R91" s="17">
        <f t="shared" si="43"/>
        <v>38.407196108619353</v>
      </c>
      <c r="S91" s="15">
        <v>45.205269819844972</v>
      </c>
      <c r="T91" s="15">
        <v>38.407196108619353</v>
      </c>
      <c r="U91" s="1">
        <f t="shared" si="44"/>
        <v>3.8407196108619353</v>
      </c>
      <c r="V91" s="2">
        <f t="shared" si="45"/>
        <v>42.247915719481284</v>
      </c>
      <c r="W91" s="15">
        <v>42.247915719481284</v>
      </c>
      <c r="X91" s="1">
        <f t="shared" si="46"/>
        <v>2.9573541003636898</v>
      </c>
      <c r="Y91" s="2">
        <f t="shared" si="47"/>
        <v>45.205269819844972</v>
      </c>
      <c r="Z91" s="2">
        <f t="shared" si="48"/>
        <v>6.7807904729767463</v>
      </c>
      <c r="AA91" s="17">
        <f t="shared" si="49"/>
        <v>51.986060292821719</v>
      </c>
      <c r="AB91" s="2">
        <f t="shared" si="39"/>
        <v>151.43549729458266</v>
      </c>
      <c r="AC91" s="1">
        <f t="shared" si="50"/>
        <v>12.114839783566612</v>
      </c>
      <c r="AD91" s="17">
        <f t="shared" si="51"/>
        <v>163.55033707814928</v>
      </c>
      <c r="AE91" s="15">
        <v>56.144945116247456</v>
      </c>
      <c r="AF91" s="1">
        <f t="shared" si="52"/>
        <v>3.930146158137322</v>
      </c>
      <c r="AG91" s="17">
        <f t="shared" si="53"/>
        <v>60.075091274384775</v>
      </c>
      <c r="AH91" s="15">
        <v>101.63410493025478</v>
      </c>
      <c r="AI91" s="15">
        <v>64.88109857633556</v>
      </c>
      <c r="AJ91" s="15">
        <v>60.075091274384775</v>
      </c>
      <c r="AK91" s="1">
        <f t="shared" si="54"/>
        <v>4.8060073019507819</v>
      </c>
      <c r="AL91" s="2">
        <f t="shared" si="55"/>
        <v>64.88109857633556</v>
      </c>
      <c r="AM91" s="1">
        <f t="shared" si="56"/>
        <v>5.1904878861068449</v>
      </c>
      <c r="AN91" s="2">
        <f t="shared" si="57"/>
        <v>70.071586462442411</v>
      </c>
      <c r="AO91" s="15">
        <v>70.071586462442411</v>
      </c>
      <c r="AP91" s="24">
        <f t="shared" si="58"/>
        <v>6.3064427816198174</v>
      </c>
      <c r="AQ91" s="24">
        <f t="shared" si="59"/>
        <v>76.378029244062233</v>
      </c>
      <c r="AR91" s="15">
        <v>76.378029244062233</v>
      </c>
      <c r="AS91" s="24">
        <f t="shared" si="60"/>
        <v>6.8740226319656008</v>
      </c>
      <c r="AT91" s="24">
        <f t="shared" si="61"/>
        <v>83.252051876027835</v>
      </c>
      <c r="AU91" s="15">
        <v>83.252051876027835</v>
      </c>
      <c r="AV91" s="24">
        <f t="shared" si="62"/>
        <v>7.4926846688425046</v>
      </c>
      <c r="AW91" s="24">
        <f t="shared" si="63"/>
        <v>90.744736544870335</v>
      </c>
      <c r="AX91" s="15">
        <v>90.744736544870335</v>
      </c>
      <c r="AY91" s="24">
        <f t="shared" si="64"/>
        <v>10.88936838538444</v>
      </c>
      <c r="AZ91" s="24">
        <f t="shared" si="65"/>
        <v>101.63410493025478</v>
      </c>
      <c r="BA91" s="24">
        <f t="shared" si="66"/>
        <v>4.065364197210191</v>
      </c>
      <c r="BB91" s="24">
        <f t="shared" si="67"/>
        <v>105.69946912746497</v>
      </c>
      <c r="BD91" s="15">
        <v>105.69946912746497</v>
      </c>
      <c r="BE91" s="1">
        <f t="shared" si="68"/>
        <v>5.2849734563732484</v>
      </c>
      <c r="BF91" s="2">
        <f t="shared" si="69"/>
        <v>110.98444258383822</v>
      </c>
      <c r="BG91" s="15">
        <v>110.98444258383822</v>
      </c>
      <c r="BH91" s="1">
        <f t="shared" si="70"/>
        <v>14.427977535898968</v>
      </c>
      <c r="BI91" s="2">
        <f t="shared" si="71"/>
        <v>125.41242011973719</v>
      </c>
      <c r="BJ91" s="15">
        <v>125.41242011973719</v>
      </c>
      <c r="BK91" s="24">
        <f t="shared" si="72"/>
        <v>6.2706210059868592</v>
      </c>
      <c r="BL91" s="24">
        <f t="shared" si="73"/>
        <v>131.68304112572406</v>
      </c>
      <c r="BN91" s="15">
        <v>131.68304112572406</v>
      </c>
      <c r="BO91" s="24">
        <f t="shared" si="74"/>
        <v>19.752456168858611</v>
      </c>
      <c r="BP91" s="24">
        <f t="shared" si="75"/>
        <v>151.43549729458266</v>
      </c>
    </row>
    <row r="92" spans="1:68" ht="16.5" customHeight="1" x14ac:dyDescent="0.3">
      <c r="A92" s="5"/>
      <c r="B92" s="131" t="s">
        <v>426</v>
      </c>
      <c r="C92" s="66">
        <v>9203</v>
      </c>
      <c r="D92" s="67" t="s">
        <v>75</v>
      </c>
      <c r="E92" s="67" t="s">
        <v>26</v>
      </c>
      <c r="F92" s="67" t="s">
        <v>219</v>
      </c>
      <c r="G92" s="68">
        <v>57</v>
      </c>
      <c r="H92" s="68">
        <v>71</v>
      </c>
      <c r="I92" s="68">
        <v>9</v>
      </c>
      <c r="J92" s="70" t="s">
        <v>14</v>
      </c>
      <c r="K92" s="132">
        <f t="shared" si="76"/>
        <v>7360.3400264605225</v>
      </c>
      <c r="L92" s="35">
        <v>233.12297489981188</v>
      </c>
      <c r="M92" s="33">
        <v>54.745223851929609</v>
      </c>
      <c r="N92" s="14">
        <v>39.197952000000001</v>
      </c>
      <c r="O92" s="1">
        <f t="shared" si="40"/>
        <v>2.3518771200000002</v>
      </c>
      <c r="P92" s="2">
        <f t="shared" si="41"/>
        <v>41.549829119999998</v>
      </c>
      <c r="Q92" s="1">
        <f t="shared" si="42"/>
        <v>4.3796179081543691</v>
      </c>
      <c r="R92" s="17">
        <f t="shared" si="43"/>
        <v>59.124841760083982</v>
      </c>
      <c r="S92" s="15">
        <v>69.589938751618831</v>
      </c>
      <c r="T92" s="15">
        <v>59.124841760083982</v>
      </c>
      <c r="U92" s="1">
        <f t="shared" si="44"/>
        <v>5.9124841760083982</v>
      </c>
      <c r="V92" s="2">
        <f t="shared" si="45"/>
        <v>65.037325936092373</v>
      </c>
      <c r="W92" s="15">
        <v>65.037325936092373</v>
      </c>
      <c r="X92" s="1">
        <f t="shared" si="46"/>
        <v>4.5526128155264658</v>
      </c>
      <c r="Y92" s="2">
        <f t="shared" si="47"/>
        <v>69.589938751618831</v>
      </c>
      <c r="Z92" s="2">
        <f t="shared" si="48"/>
        <v>10.438490812742824</v>
      </c>
      <c r="AA92" s="17">
        <f t="shared" si="49"/>
        <v>80.028429564361659</v>
      </c>
      <c r="AB92" s="2">
        <f t="shared" si="39"/>
        <v>233.12297489981188</v>
      </c>
      <c r="AC92" s="1">
        <f t="shared" si="50"/>
        <v>18.649837991984949</v>
      </c>
      <c r="AD92" s="17">
        <f t="shared" si="51"/>
        <v>251.77281289179683</v>
      </c>
      <c r="AE92" s="15">
        <v>86.430703929510585</v>
      </c>
      <c r="AF92" s="1">
        <f t="shared" si="52"/>
        <v>6.0501492750657411</v>
      </c>
      <c r="AG92" s="17">
        <f t="shared" si="53"/>
        <v>92.48085320457632</v>
      </c>
      <c r="AH92" s="15">
        <v>156.45766888149689</v>
      </c>
      <c r="AI92" s="15">
        <v>99.879321460942421</v>
      </c>
      <c r="AJ92" s="15">
        <v>92.48085320457632</v>
      </c>
      <c r="AK92" s="1">
        <f t="shared" si="54"/>
        <v>7.3984682563661055</v>
      </c>
      <c r="AL92" s="2">
        <f t="shared" si="55"/>
        <v>99.879321460942421</v>
      </c>
      <c r="AM92" s="1">
        <f t="shared" si="56"/>
        <v>7.9903457168753933</v>
      </c>
      <c r="AN92" s="2">
        <f t="shared" si="57"/>
        <v>107.86966717781782</v>
      </c>
      <c r="AO92" s="15">
        <v>107.86966717781782</v>
      </c>
      <c r="AP92" s="24">
        <f t="shared" si="58"/>
        <v>9.7082700460036033</v>
      </c>
      <c r="AQ92" s="24">
        <f t="shared" si="59"/>
        <v>117.57793722382142</v>
      </c>
      <c r="AR92" s="15">
        <v>117.57793722382142</v>
      </c>
      <c r="AS92" s="24">
        <f t="shared" si="60"/>
        <v>10.582014350143927</v>
      </c>
      <c r="AT92" s="24">
        <f t="shared" si="61"/>
        <v>128.15995157396534</v>
      </c>
      <c r="AU92" s="15">
        <v>128.15995157396534</v>
      </c>
      <c r="AV92" s="24">
        <f t="shared" si="62"/>
        <v>11.53439564165688</v>
      </c>
      <c r="AW92" s="24">
        <f t="shared" si="63"/>
        <v>139.69434721562223</v>
      </c>
      <c r="AX92" s="15">
        <v>139.69434721562223</v>
      </c>
      <c r="AY92" s="24">
        <f t="shared" si="64"/>
        <v>16.76332166587467</v>
      </c>
      <c r="AZ92" s="24">
        <f t="shared" si="65"/>
        <v>156.45766888149689</v>
      </c>
      <c r="BA92" s="24">
        <f t="shared" si="66"/>
        <v>6.2583067552598752</v>
      </c>
      <c r="BB92" s="24">
        <f t="shared" si="67"/>
        <v>162.71597563675675</v>
      </c>
      <c r="BD92" s="15">
        <v>162.71597563675675</v>
      </c>
      <c r="BE92" s="1">
        <f t="shared" si="68"/>
        <v>8.1357987818378383</v>
      </c>
      <c r="BF92" s="2">
        <f t="shared" si="69"/>
        <v>170.8517744185946</v>
      </c>
      <c r="BG92" s="15">
        <v>170.8517744185946</v>
      </c>
      <c r="BH92" s="1">
        <f t="shared" si="70"/>
        <v>22.210730674417299</v>
      </c>
      <c r="BI92" s="2">
        <f t="shared" si="71"/>
        <v>193.06250509301191</v>
      </c>
      <c r="BJ92" s="15">
        <v>193.06250509301191</v>
      </c>
      <c r="BK92" s="24">
        <f t="shared" si="72"/>
        <v>9.653125254650595</v>
      </c>
      <c r="BL92" s="24">
        <f t="shared" si="73"/>
        <v>202.71563034766251</v>
      </c>
      <c r="BN92" s="15">
        <v>202.71563034766251</v>
      </c>
      <c r="BO92" s="24">
        <f t="shared" si="74"/>
        <v>30.407344552149375</v>
      </c>
      <c r="BP92" s="24">
        <f t="shared" si="75"/>
        <v>233.12297489981188</v>
      </c>
    </row>
    <row r="93" spans="1:68" ht="16.5" customHeight="1" x14ac:dyDescent="0.3">
      <c r="A93" s="5"/>
      <c r="B93" s="131" t="s">
        <v>424</v>
      </c>
      <c r="C93" s="66">
        <v>9288</v>
      </c>
      <c r="D93" s="67" t="s">
        <v>75</v>
      </c>
      <c r="E93" s="67" t="s">
        <v>57</v>
      </c>
      <c r="F93" s="67" t="s">
        <v>215</v>
      </c>
      <c r="G93" s="68">
        <v>47</v>
      </c>
      <c r="H93" s="68">
        <v>62</v>
      </c>
      <c r="I93" s="68">
        <v>8.5</v>
      </c>
      <c r="J93" s="70" t="s">
        <v>14</v>
      </c>
      <c r="K93" s="132">
        <f t="shared" si="76"/>
        <v>5530.9036599299716</v>
      </c>
      <c r="L93" s="35">
        <v>175.1795039973413</v>
      </c>
      <c r="M93" s="33">
        <v>41.138121048455204</v>
      </c>
      <c r="N93" s="14">
        <v>29.455174000000003</v>
      </c>
      <c r="O93" s="1">
        <f t="shared" si="40"/>
        <v>1.7673104400000001</v>
      </c>
      <c r="P93" s="2">
        <f t="shared" si="41"/>
        <v>31.222484440000002</v>
      </c>
      <c r="Q93" s="1">
        <f t="shared" si="42"/>
        <v>3.2910496838764165</v>
      </c>
      <c r="R93" s="17">
        <f t="shared" si="43"/>
        <v>44.42917073233162</v>
      </c>
      <c r="S93" s="15">
        <v>52.293133951954317</v>
      </c>
      <c r="T93" s="15">
        <v>44.42917073233162</v>
      </c>
      <c r="U93" s="1">
        <f t="shared" si="44"/>
        <v>4.4429170732331622</v>
      </c>
      <c r="V93" s="2">
        <f t="shared" si="45"/>
        <v>48.872087805564782</v>
      </c>
      <c r="W93" s="15">
        <v>48.872087805564782</v>
      </c>
      <c r="X93" s="1">
        <f t="shared" si="46"/>
        <v>3.4210461463895347</v>
      </c>
      <c r="Y93" s="2">
        <f t="shared" si="47"/>
        <v>52.293133951954317</v>
      </c>
      <c r="Z93" s="2">
        <f t="shared" si="48"/>
        <v>7.8439700927931479</v>
      </c>
      <c r="AA93" s="17">
        <f t="shared" si="49"/>
        <v>60.137104044747467</v>
      </c>
      <c r="AB93" s="2">
        <f t="shared" si="39"/>
        <v>175.1795039973413</v>
      </c>
      <c r="AC93" s="1">
        <f t="shared" si="50"/>
        <v>14.014360319787304</v>
      </c>
      <c r="AD93" s="17">
        <f t="shared" si="51"/>
        <v>189.1938643171286</v>
      </c>
      <c r="AE93" s="15">
        <v>64.94807236832726</v>
      </c>
      <c r="AF93" s="1">
        <f t="shared" si="52"/>
        <v>4.5463650657829078</v>
      </c>
      <c r="AG93" s="17">
        <f t="shared" si="53"/>
        <v>69.494437434110168</v>
      </c>
      <c r="AH93" s="15">
        <v>117.56960824225912</v>
      </c>
      <c r="AI93" s="15">
        <v>75.053992428838981</v>
      </c>
      <c r="AJ93" s="15">
        <v>69.494437434110168</v>
      </c>
      <c r="AK93" s="1">
        <f t="shared" si="54"/>
        <v>5.5595549947288134</v>
      </c>
      <c r="AL93" s="2">
        <f t="shared" si="55"/>
        <v>75.053992428838981</v>
      </c>
      <c r="AM93" s="1">
        <f t="shared" si="56"/>
        <v>6.0043193943071183</v>
      </c>
      <c r="AN93" s="2">
        <f t="shared" si="57"/>
        <v>81.058311823146099</v>
      </c>
      <c r="AO93" s="15">
        <v>81.058311823146099</v>
      </c>
      <c r="AP93" s="24">
        <f t="shared" si="58"/>
        <v>7.2952480640831494</v>
      </c>
      <c r="AQ93" s="24">
        <f t="shared" si="59"/>
        <v>88.353559887229252</v>
      </c>
      <c r="AR93" s="15">
        <v>88.353559887229252</v>
      </c>
      <c r="AS93" s="24">
        <f t="shared" si="60"/>
        <v>7.9518203898506323</v>
      </c>
      <c r="AT93" s="24">
        <f t="shared" si="61"/>
        <v>96.305380277079891</v>
      </c>
      <c r="AU93" s="15">
        <v>96.305380277079891</v>
      </c>
      <c r="AV93" s="24">
        <f t="shared" si="62"/>
        <v>8.6674842249371906</v>
      </c>
      <c r="AW93" s="24">
        <f t="shared" si="63"/>
        <v>104.97286450201707</v>
      </c>
      <c r="AX93" s="15">
        <v>104.97286450201707</v>
      </c>
      <c r="AY93" s="24">
        <f t="shared" si="64"/>
        <v>12.596743740242051</v>
      </c>
      <c r="AZ93" s="24">
        <f t="shared" si="65"/>
        <v>117.56960824225912</v>
      </c>
      <c r="BA93" s="24">
        <f t="shared" si="66"/>
        <v>4.7027843296903651</v>
      </c>
      <c r="BB93" s="24">
        <f t="shared" si="67"/>
        <v>122.27239257194948</v>
      </c>
      <c r="BD93" s="15">
        <v>122.27239257194948</v>
      </c>
      <c r="BE93" s="1">
        <f t="shared" si="68"/>
        <v>6.1136196285974744</v>
      </c>
      <c r="BF93" s="2">
        <f t="shared" si="69"/>
        <v>128.38601220054696</v>
      </c>
      <c r="BG93" s="15">
        <v>128.38601220054696</v>
      </c>
      <c r="BH93" s="1">
        <f t="shared" si="70"/>
        <v>16.690181586071105</v>
      </c>
      <c r="BI93" s="2">
        <f t="shared" si="71"/>
        <v>145.07619378661806</v>
      </c>
      <c r="BJ93" s="15">
        <v>145.07619378661806</v>
      </c>
      <c r="BK93" s="24">
        <f t="shared" si="72"/>
        <v>7.2538096893309039</v>
      </c>
      <c r="BL93" s="24">
        <f t="shared" si="73"/>
        <v>152.33000347594896</v>
      </c>
      <c r="BN93" s="15">
        <v>152.33000347594896</v>
      </c>
      <c r="BO93" s="24">
        <f t="shared" si="74"/>
        <v>22.849500521392343</v>
      </c>
      <c r="BP93" s="24">
        <f t="shared" si="75"/>
        <v>175.1795039973413</v>
      </c>
    </row>
    <row r="94" spans="1:68" ht="16.5" customHeight="1" x14ac:dyDescent="0.3">
      <c r="A94" s="5"/>
      <c r="B94" s="131" t="s">
        <v>284</v>
      </c>
      <c r="C94" s="66">
        <v>7540</v>
      </c>
      <c r="D94" s="67" t="s">
        <v>78</v>
      </c>
      <c r="E94" s="67" t="s">
        <v>43</v>
      </c>
      <c r="F94" s="67" t="s">
        <v>224</v>
      </c>
      <c r="G94" s="68">
        <v>55</v>
      </c>
      <c r="H94" s="68">
        <v>70</v>
      </c>
      <c r="I94" s="68">
        <v>8</v>
      </c>
      <c r="J94" s="70" t="s">
        <v>14</v>
      </c>
      <c r="K94" s="132">
        <f t="shared" si="76"/>
        <v>5530.9036599299716</v>
      </c>
      <c r="L94" s="35">
        <v>175.1795039973413</v>
      </c>
      <c r="M94" s="33">
        <v>41.138121048455204</v>
      </c>
      <c r="N94" s="14">
        <v>29.455174000000003</v>
      </c>
      <c r="O94" s="1">
        <f t="shared" si="40"/>
        <v>1.7673104400000001</v>
      </c>
      <c r="P94" s="2">
        <f t="shared" si="41"/>
        <v>31.222484440000002</v>
      </c>
      <c r="Q94" s="1">
        <f t="shared" si="42"/>
        <v>3.2910496838764165</v>
      </c>
      <c r="R94" s="17">
        <f t="shared" si="43"/>
        <v>44.42917073233162</v>
      </c>
      <c r="S94" s="15">
        <v>52.293133951954317</v>
      </c>
      <c r="T94" s="15">
        <v>44.42917073233162</v>
      </c>
      <c r="U94" s="1">
        <f t="shared" si="44"/>
        <v>4.4429170732331622</v>
      </c>
      <c r="V94" s="2">
        <f t="shared" si="45"/>
        <v>48.872087805564782</v>
      </c>
      <c r="W94" s="15">
        <v>48.872087805564782</v>
      </c>
      <c r="X94" s="1">
        <f t="shared" si="46"/>
        <v>3.4210461463895347</v>
      </c>
      <c r="Y94" s="2">
        <f t="shared" si="47"/>
        <v>52.293133951954317</v>
      </c>
      <c r="Z94" s="2">
        <f t="shared" si="48"/>
        <v>7.8439700927931479</v>
      </c>
      <c r="AA94" s="17">
        <f t="shared" si="49"/>
        <v>60.137104044747467</v>
      </c>
      <c r="AB94" s="2">
        <f t="shared" si="39"/>
        <v>175.1795039973413</v>
      </c>
      <c r="AC94" s="1">
        <f t="shared" si="50"/>
        <v>14.014360319787304</v>
      </c>
      <c r="AD94" s="17">
        <f t="shared" si="51"/>
        <v>189.1938643171286</v>
      </c>
      <c r="AE94" s="15">
        <v>64.94807236832726</v>
      </c>
      <c r="AF94" s="1">
        <f t="shared" si="52"/>
        <v>4.5463650657829078</v>
      </c>
      <c r="AG94" s="17">
        <f t="shared" si="53"/>
        <v>69.494437434110168</v>
      </c>
      <c r="AH94" s="15">
        <v>117.56960824225912</v>
      </c>
      <c r="AI94" s="15">
        <v>75.053992428838981</v>
      </c>
      <c r="AJ94" s="15">
        <v>69.494437434110168</v>
      </c>
      <c r="AK94" s="1">
        <f t="shared" si="54"/>
        <v>5.5595549947288134</v>
      </c>
      <c r="AL94" s="2">
        <f t="shared" si="55"/>
        <v>75.053992428838981</v>
      </c>
      <c r="AM94" s="1">
        <f t="shared" si="56"/>
        <v>6.0043193943071183</v>
      </c>
      <c r="AN94" s="2">
        <f t="shared" si="57"/>
        <v>81.058311823146099</v>
      </c>
      <c r="AO94" s="15">
        <v>81.058311823146099</v>
      </c>
      <c r="AP94" s="24">
        <f t="shared" si="58"/>
        <v>7.2952480640831494</v>
      </c>
      <c r="AQ94" s="24">
        <f t="shared" si="59"/>
        <v>88.353559887229252</v>
      </c>
      <c r="AR94" s="15">
        <v>88.353559887229252</v>
      </c>
      <c r="AS94" s="24">
        <f t="shared" si="60"/>
        <v>7.9518203898506323</v>
      </c>
      <c r="AT94" s="24">
        <f t="shared" si="61"/>
        <v>96.305380277079891</v>
      </c>
      <c r="AU94" s="15">
        <v>96.305380277079891</v>
      </c>
      <c r="AV94" s="24">
        <f t="shared" si="62"/>
        <v>8.6674842249371906</v>
      </c>
      <c r="AW94" s="24">
        <f t="shared" si="63"/>
        <v>104.97286450201707</v>
      </c>
      <c r="AX94" s="15">
        <v>104.97286450201707</v>
      </c>
      <c r="AY94" s="24">
        <f t="shared" si="64"/>
        <v>12.596743740242051</v>
      </c>
      <c r="AZ94" s="24">
        <f t="shared" si="65"/>
        <v>117.56960824225912</v>
      </c>
      <c r="BA94" s="24">
        <f t="shared" si="66"/>
        <v>4.7027843296903651</v>
      </c>
      <c r="BB94" s="24">
        <f t="shared" si="67"/>
        <v>122.27239257194948</v>
      </c>
      <c r="BD94" s="15">
        <v>122.27239257194948</v>
      </c>
      <c r="BE94" s="1">
        <f t="shared" si="68"/>
        <v>6.1136196285974744</v>
      </c>
      <c r="BF94" s="2">
        <f t="shared" si="69"/>
        <v>128.38601220054696</v>
      </c>
      <c r="BG94" s="15">
        <v>128.38601220054696</v>
      </c>
      <c r="BH94" s="1">
        <f t="shared" si="70"/>
        <v>16.690181586071105</v>
      </c>
      <c r="BI94" s="2">
        <f t="shared" si="71"/>
        <v>145.07619378661806</v>
      </c>
      <c r="BJ94" s="15">
        <v>145.07619378661806</v>
      </c>
      <c r="BK94" s="24">
        <f t="shared" si="72"/>
        <v>7.2538096893309039</v>
      </c>
      <c r="BL94" s="24">
        <f t="shared" si="73"/>
        <v>152.33000347594896</v>
      </c>
      <c r="BN94" s="15">
        <v>152.33000347594896</v>
      </c>
      <c r="BO94" s="24">
        <f t="shared" si="74"/>
        <v>22.849500521392343</v>
      </c>
      <c r="BP94" s="24">
        <f t="shared" si="75"/>
        <v>175.1795039973413</v>
      </c>
    </row>
    <row r="95" spans="1:68" ht="16.5" customHeight="1" x14ac:dyDescent="0.3">
      <c r="A95" s="5"/>
      <c r="B95" s="131" t="s">
        <v>285</v>
      </c>
      <c r="C95" s="66">
        <v>7540</v>
      </c>
      <c r="D95" s="67" t="s">
        <v>78</v>
      </c>
      <c r="E95" s="67" t="s">
        <v>43</v>
      </c>
      <c r="F95" s="67" t="s">
        <v>225</v>
      </c>
      <c r="G95" s="68">
        <v>55</v>
      </c>
      <c r="H95" s="68">
        <v>70</v>
      </c>
      <c r="I95" s="68">
        <v>8</v>
      </c>
      <c r="J95" s="70" t="s">
        <v>15</v>
      </c>
      <c r="K95" s="132">
        <f t="shared" si="76"/>
        <v>5530.9036599299716</v>
      </c>
      <c r="L95" s="35">
        <v>175.1795039973413</v>
      </c>
      <c r="M95" s="33">
        <v>41.138121048455204</v>
      </c>
      <c r="N95" s="14">
        <v>29.455174000000003</v>
      </c>
      <c r="O95" s="1">
        <f t="shared" si="40"/>
        <v>1.7673104400000001</v>
      </c>
      <c r="P95" s="2">
        <f t="shared" si="41"/>
        <v>31.222484440000002</v>
      </c>
      <c r="Q95" s="1">
        <f t="shared" si="42"/>
        <v>3.2910496838764165</v>
      </c>
      <c r="R95" s="17">
        <f t="shared" si="43"/>
        <v>44.42917073233162</v>
      </c>
      <c r="S95" s="15">
        <v>52.293133951954317</v>
      </c>
      <c r="T95" s="15">
        <v>44.42917073233162</v>
      </c>
      <c r="U95" s="1">
        <f t="shared" si="44"/>
        <v>4.4429170732331622</v>
      </c>
      <c r="V95" s="2">
        <f t="shared" si="45"/>
        <v>48.872087805564782</v>
      </c>
      <c r="W95" s="15">
        <v>48.872087805564782</v>
      </c>
      <c r="X95" s="1">
        <f t="shared" si="46"/>
        <v>3.4210461463895347</v>
      </c>
      <c r="Y95" s="2">
        <f t="shared" si="47"/>
        <v>52.293133951954317</v>
      </c>
      <c r="Z95" s="2">
        <f t="shared" si="48"/>
        <v>7.8439700927931479</v>
      </c>
      <c r="AA95" s="17">
        <f t="shared" si="49"/>
        <v>60.137104044747467</v>
      </c>
      <c r="AB95" s="2">
        <f t="shared" si="39"/>
        <v>175.1795039973413</v>
      </c>
      <c r="AC95" s="1">
        <f t="shared" si="50"/>
        <v>14.014360319787304</v>
      </c>
      <c r="AD95" s="17">
        <f t="shared" si="51"/>
        <v>189.1938643171286</v>
      </c>
      <c r="AE95" s="15">
        <v>64.94807236832726</v>
      </c>
      <c r="AF95" s="1">
        <f t="shared" si="52"/>
        <v>4.5463650657829078</v>
      </c>
      <c r="AG95" s="17">
        <f t="shared" si="53"/>
        <v>69.494437434110168</v>
      </c>
      <c r="AH95" s="15">
        <v>117.56960824225912</v>
      </c>
      <c r="AI95" s="15">
        <v>75.053992428838981</v>
      </c>
      <c r="AJ95" s="15">
        <v>69.494437434110168</v>
      </c>
      <c r="AK95" s="1">
        <f t="shared" si="54"/>
        <v>5.5595549947288134</v>
      </c>
      <c r="AL95" s="2">
        <f t="shared" si="55"/>
        <v>75.053992428838981</v>
      </c>
      <c r="AM95" s="1">
        <f t="shared" si="56"/>
        <v>6.0043193943071183</v>
      </c>
      <c r="AN95" s="2">
        <f t="shared" si="57"/>
        <v>81.058311823146099</v>
      </c>
      <c r="AO95" s="15">
        <v>81.058311823146099</v>
      </c>
      <c r="AP95" s="24">
        <f t="shared" si="58"/>
        <v>7.2952480640831494</v>
      </c>
      <c r="AQ95" s="24">
        <f t="shared" si="59"/>
        <v>88.353559887229252</v>
      </c>
      <c r="AR95" s="15">
        <v>88.353559887229252</v>
      </c>
      <c r="AS95" s="24">
        <f t="shared" si="60"/>
        <v>7.9518203898506323</v>
      </c>
      <c r="AT95" s="24">
        <f t="shared" si="61"/>
        <v>96.305380277079891</v>
      </c>
      <c r="AU95" s="15">
        <v>96.305380277079891</v>
      </c>
      <c r="AV95" s="24">
        <f t="shared" si="62"/>
        <v>8.6674842249371906</v>
      </c>
      <c r="AW95" s="24">
        <f t="shared" si="63"/>
        <v>104.97286450201707</v>
      </c>
      <c r="AX95" s="15">
        <v>104.97286450201707</v>
      </c>
      <c r="AY95" s="24">
        <f t="shared" si="64"/>
        <v>12.596743740242051</v>
      </c>
      <c r="AZ95" s="24">
        <f t="shared" si="65"/>
        <v>117.56960824225912</v>
      </c>
      <c r="BA95" s="24">
        <f t="shared" si="66"/>
        <v>4.7027843296903651</v>
      </c>
      <c r="BB95" s="24">
        <f t="shared" si="67"/>
        <v>122.27239257194948</v>
      </c>
      <c r="BD95" s="15">
        <v>122.27239257194948</v>
      </c>
      <c r="BE95" s="1">
        <f t="shared" si="68"/>
        <v>6.1136196285974744</v>
      </c>
      <c r="BF95" s="2">
        <f t="shared" si="69"/>
        <v>128.38601220054696</v>
      </c>
      <c r="BG95" s="15">
        <v>128.38601220054696</v>
      </c>
      <c r="BH95" s="1">
        <f t="shared" si="70"/>
        <v>16.690181586071105</v>
      </c>
      <c r="BI95" s="2">
        <f t="shared" si="71"/>
        <v>145.07619378661806</v>
      </c>
      <c r="BJ95" s="15">
        <v>145.07619378661806</v>
      </c>
      <c r="BK95" s="24">
        <f t="shared" si="72"/>
        <v>7.2538096893309039</v>
      </c>
      <c r="BL95" s="24">
        <f t="shared" si="73"/>
        <v>152.33000347594896</v>
      </c>
      <c r="BN95" s="15">
        <v>152.33000347594896</v>
      </c>
      <c r="BO95" s="24">
        <f t="shared" si="74"/>
        <v>22.849500521392343</v>
      </c>
      <c r="BP95" s="24">
        <f t="shared" si="75"/>
        <v>175.1795039973413</v>
      </c>
    </row>
    <row r="96" spans="1:68" ht="16.5" customHeight="1" x14ac:dyDescent="0.3">
      <c r="A96" s="5"/>
      <c r="B96" s="131" t="s">
        <v>425</v>
      </c>
      <c r="C96" s="66"/>
      <c r="D96" s="67" t="s">
        <v>75</v>
      </c>
      <c r="E96" s="67" t="s">
        <v>24</v>
      </c>
      <c r="F96" s="67" t="s">
        <v>216</v>
      </c>
      <c r="G96" s="68"/>
      <c r="H96" s="68"/>
      <c r="I96" s="68"/>
      <c r="J96" s="70" t="s">
        <v>15</v>
      </c>
      <c r="K96" s="132">
        <f t="shared" si="76"/>
        <v>63098.805187374761</v>
      </c>
      <c r="L96" s="35">
        <v>1998.5192430000002</v>
      </c>
      <c r="M96" s="33">
        <v>492.78621782687446</v>
      </c>
      <c r="N96" s="14">
        <v>352.838278</v>
      </c>
      <c r="O96" s="1">
        <f t="shared" si="40"/>
        <v>21.17029668</v>
      </c>
      <c r="P96" s="2">
        <f t="shared" si="41"/>
        <v>374.00857467999998</v>
      </c>
      <c r="Q96" s="1">
        <f t="shared" si="42"/>
        <v>39.422897426149959</v>
      </c>
      <c r="R96" s="17">
        <f t="shared" si="43"/>
        <v>532.20911525302438</v>
      </c>
      <c r="S96" s="15">
        <v>626.4101286528097</v>
      </c>
      <c r="T96" s="15">
        <v>532.20911525302438</v>
      </c>
      <c r="U96" s="1">
        <f t="shared" si="44"/>
        <v>53.220911525302441</v>
      </c>
      <c r="V96" s="2">
        <f t="shared" si="45"/>
        <v>585.43002677832681</v>
      </c>
      <c r="W96" s="15">
        <v>585.43002677832681</v>
      </c>
      <c r="X96" s="1">
        <f t="shared" si="46"/>
        <v>40.980101874482877</v>
      </c>
      <c r="Y96" s="2">
        <f t="shared" si="47"/>
        <v>626.4101286528097</v>
      </c>
      <c r="Z96" s="2">
        <f t="shared" si="48"/>
        <v>93.961519297921456</v>
      </c>
      <c r="AA96" s="17">
        <f t="shared" si="49"/>
        <v>720.37164795073113</v>
      </c>
      <c r="AB96" s="2">
        <f t="shared" si="39"/>
        <v>1998.5192430000002</v>
      </c>
      <c r="AC96" s="1">
        <f t="shared" si="50"/>
        <v>159.88153944000001</v>
      </c>
      <c r="AD96" s="17">
        <f t="shared" si="51"/>
        <v>2158.4007824400001</v>
      </c>
      <c r="AE96" s="15">
        <v>778.00137978678958</v>
      </c>
      <c r="AF96" s="1">
        <f t="shared" si="52"/>
        <v>54.46009658507527</v>
      </c>
      <c r="AG96" s="17">
        <f t="shared" si="53"/>
        <v>832.46147637186482</v>
      </c>
      <c r="AH96" s="15">
        <v>1408.3453765146085</v>
      </c>
      <c r="AI96" s="15">
        <v>899.05839448161396</v>
      </c>
      <c r="AJ96" s="15">
        <v>832.46147637186482</v>
      </c>
      <c r="AK96" s="1">
        <f t="shared" si="54"/>
        <v>66.596918109749183</v>
      </c>
      <c r="AL96" s="2">
        <f t="shared" si="55"/>
        <v>899.05839448161396</v>
      </c>
      <c r="AM96" s="1">
        <f t="shared" si="56"/>
        <v>71.924671558529113</v>
      </c>
      <c r="AN96" s="2">
        <f t="shared" si="57"/>
        <v>970.98306604014306</v>
      </c>
      <c r="AO96" s="15">
        <v>970.98306604014306</v>
      </c>
      <c r="AP96" s="24">
        <f t="shared" si="58"/>
        <v>87.38847594361286</v>
      </c>
      <c r="AQ96" s="24">
        <f t="shared" si="59"/>
        <v>1058.3715419837558</v>
      </c>
      <c r="AR96" s="15">
        <v>1058.3715419837558</v>
      </c>
      <c r="AS96" s="24">
        <f t="shared" si="60"/>
        <v>95.253438778538026</v>
      </c>
      <c r="AT96" s="24">
        <f t="shared" si="61"/>
        <v>1153.6249807622939</v>
      </c>
      <c r="AU96" s="15">
        <v>1153.6249807622939</v>
      </c>
      <c r="AV96" s="24">
        <f t="shared" si="62"/>
        <v>103.82624826860645</v>
      </c>
      <c r="AW96" s="24">
        <f t="shared" si="63"/>
        <v>1257.4512290309003</v>
      </c>
      <c r="AX96" s="15">
        <v>1257.4512290309003</v>
      </c>
      <c r="AY96" s="24">
        <f t="shared" si="64"/>
        <v>150.89414748370805</v>
      </c>
      <c r="AZ96" s="24">
        <f t="shared" si="65"/>
        <v>1408.3453765146085</v>
      </c>
      <c r="BA96" s="24">
        <f t="shared" si="66"/>
        <v>56.333815060584335</v>
      </c>
      <c r="BB96" s="24">
        <f t="shared" si="67"/>
        <v>1464.6791915751928</v>
      </c>
      <c r="BD96" s="15">
        <v>1464.6791915751928</v>
      </c>
      <c r="BE96" s="1">
        <f t="shared" si="68"/>
        <v>73.233959578759638</v>
      </c>
      <c r="BF96" s="2">
        <f t="shared" si="69"/>
        <v>1537.9131511539524</v>
      </c>
      <c r="BG96" s="15">
        <v>1464.68</v>
      </c>
      <c r="BH96" s="1">
        <f t="shared" si="70"/>
        <v>190.4084</v>
      </c>
      <c r="BI96" s="2">
        <f t="shared" si="71"/>
        <v>1655.0884000000001</v>
      </c>
      <c r="BJ96" s="15">
        <v>1655.0884000000001</v>
      </c>
      <c r="BK96" s="24">
        <f t="shared" si="72"/>
        <v>82.754419999999996</v>
      </c>
      <c r="BL96" s="24">
        <f t="shared" si="73"/>
        <v>1737.8428200000001</v>
      </c>
      <c r="BN96" s="15">
        <v>1737.8428200000001</v>
      </c>
      <c r="BO96" s="24">
        <f t="shared" si="74"/>
        <v>260.676423</v>
      </c>
      <c r="BP96" s="24">
        <f t="shared" si="75"/>
        <v>1998.5192430000002</v>
      </c>
    </row>
    <row r="97" spans="1:68" ht="16.5" customHeight="1" x14ac:dyDescent="0.3">
      <c r="A97" s="5"/>
      <c r="B97" s="131" t="s">
        <v>76</v>
      </c>
      <c r="C97" s="66"/>
      <c r="D97" s="67" t="s">
        <v>75</v>
      </c>
      <c r="E97" s="67" t="s">
        <v>24</v>
      </c>
      <c r="F97" s="67" t="s">
        <v>217</v>
      </c>
      <c r="G97" s="68">
        <v>100</v>
      </c>
      <c r="H97" s="68">
        <v>117</v>
      </c>
      <c r="I97" s="68">
        <v>10</v>
      </c>
      <c r="J97" s="70" t="s">
        <v>15</v>
      </c>
      <c r="K97" s="132">
        <f t="shared" si="76"/>
        <v>19583.962985951999</v>
      </c>
      <c r="L97" s="35">
        <v>620.28</v>
      </c>
      <c r="M97" s="33">
        <v>136.79969710221755</v>
      </c>
      <c r="N97" s="14">
        <v>97.949511999999999</v>
      </c>
      <c r="O97" s="1">
        <f t="shared" si="40"/>
        <v>5.8769707199999992</v>
      </c>
      <c r="P97" s="2">
        <f t="shared" si="41"/>
        <v>103.82648272</v>
      </c>
      <c r="Q97" s="1">
        <f t="shared" si="42"/>
        <v>10.943975768177404</v>
      </c>
      <c r="R97" s="17">
        <f t="shared" si="43"/>
        <v>147.74367287039496</v>
      </c>
      <c r="S97" s="15">
        <v>173.89430296845487</v>
      </c>
      <c r="T97" s="15">
        <v>147.74367287039496</v>
      </c>
      <c r="U97" s="1">
        <f t="shared" si="44"/>
        <v>14.774367287039496</v>
      </c>
      <c r="V97" s="2">
        <f t="shared" si="45"/>
        <v>162.51804015743446</v>
      </c>
      <c r="W97" s="15">
        <v>162.51804015743446</v>
      </c>
      <c r="X97" s="1">
        <f t="shared" si="46"/>
        <v>11.376262811020412</v>
      </c>
      <c r="Y97" s="2">
        <f t="shared" si="47"/>
        <v>173.89430296845487</v>
      </c>
      <c r="Z97" s="2">
        <f t="shared" si="48"/>
        <v>26.084145445268231</v>
      </c>
      <c r="AA97" s="17">
        <f t="shared" si="49"/>
        <v>199.9784484137231</v>
      </c>
      <c r="AB97" s="2">
        <f t="shared" si="39"/>
        <v>620.28</v>
      </c>
      <c r="AC97" s="1">
        <f t="shared" si="50"/>
        <v>49.622399999999999</v>
      </c>
      <c r="AD97" s="17">
        <f t="shared" si="51"/>
        <v>669.90239999999994</v>
      </c>
      <c r="AE97" s="15">
        <v>215.97672428682094</v>
      </c>
      <c r="AF97" s="1">
        <f t="shared" si="52"/>
        <v>15.118370700077467</v>
      </c>
      <c r="AG97" s="17">
        <f t="shared" si="53"/>
        <v>231.0950949868984</v>
      </c>
      <c r="AH97" s="15">
        <v>390.96308693883299</v>
      </c>
      <c r="AI97" s="15">
        <v>249.58270258585029</v>
      </c>
      <c r="AJ97" s="15">
        <v>231.0950949868984</v>
      </c>
      <c r="AK97" s="1">
        <f t="shared" si="54"/>
        <v>18.487607598951872</v>
      </c>
      <c r="AL97" s="2">
        <f t="shared" si="55"/>
        <v>249.58270258585029</v>
      </c>
      <c r="AM97" s="1">
        <f t="shared" si="56"/>
        <v>19.966616206868022</v>
      </c>
      <c r="AN97" s="2">
        <f t="shared" si="57"/>
        <v>269.54931879271828</v>
      </c>
      <c r="AO97" s="15">
        <v>269.54931879271828</v>
      </c>
      <c r="AP97" s="24">
        <f t="shared" si="58"/>
        <v>24.259438691344645</v>
      </c>
      <c r="AQ97" s="24">
        <f t="shared" si="59"/>
        <v>293.80875748406294</v>
      </c>
      <c r="AR97" s="15">
        <v>293.80875748406294</v>
      </c>
      <c r="AS97" s="24">
        <f t="shared" si="60"/>
        <v>26.442788173565663</v>
      </c>
      <c r="AT97" s="24">
        <f t="shared" si="61"/>
        <v>320.25154565762858</v>
      </c>
      <c r="AU97" s="15">
        <v>320.25154565762858</v>
      </c>
      <c r="AV97" s="24">
        <f t="shared" si="62"/>
        <v>28.822639109186571</v>
      </c>
      <c r="AW97" s="24">
        <f t="shared" si="63"/>
        <v>349.07418476681516</v>
      </c>
      <c r="AX97" s="15">
        <v>349.07418476681516</v>
      </c>
      <c r="AY97" s="24">
        <f t="shared" si="64"/>
        <v>41.888902172017822</v>
      </c>
      <c r="AZ97" s="24">
        <f t="shared" si="65"/>
        <v>390.96308693883299</v>
      </c>
      <c r="BA97" s="24">
        <f t="shared" si="66"/>
        <v>15.638523477553319</v>
      </c>
      <c r="BB97" s="24">
        <f t="shared" si="67"/>
        <v>406.60161041638628</v>
      </c>
      <c r="BD97" s="15">
        <v>406.60161041638628</v>
      </c>
      <c r="BE97" s="1">
        <f t="shared" si="68"/>
        <v>20.330080520819315</v>
      </c>
      <c r="BF97" s="2">
        <f t="shared" si="69"/>
        <v>426.93169093720559</v>
      </c>
      <c r="BG97" s="15">
        <v>426.93169093720559</v>
      </c>
      <c r="BH97" s="1">
        <f t="shared" si="70"/>
        <v>55.501119821836724</v>
      </c>
      <c r="BI97" s="2">
        <f t="shared" si="71"/>
        <v>482.4328107590423</v>
      </c>
      <c r="BJ97" s="15">
        <v>482.4328107590423</v>
      </c>
      <c r="BK97" s="24">
        <f t="shared" si="72"/>
        <v>24.121640537952118</v>
      </c>
      <c r="BL97" s="24">
        <f t="shared" si="73"/>
        <v>506.55445129699444</v>
      </c>
      <c r="BN97" s="15">
        <v>506.55445129699444</v>
      </c>
      <c r="BO97" s="24">
        <f t="shared" si="74"/>
        <v>75.983167694549167</v>
      </c>
      <c r="BP97" s="24">
        <f t="shared" si="75"/>
        <v>582.53761899154358</v>
      </c>
    </row>
    <row r="98" spans="1:68" ht="16.5" customHeight="1" x14ac:dyDescent="0.3">
      <c r="A98" s="5"/>
      <c r="B98" s="131" t="s">
        <v>77</v>
      </c>
      <c r="C98" s="66"/>
      <c r="D98" s="67" t="s">
        <v>75</v>
      </c>
      <c r="E98" s="67" t="s">
        <v>24</v>
      </c>
      <c r="F98" s="67" t="s">
        <v>218</v>
      </c>
      <c r="G98" s="68">
        <v>100</v>
      </c>
      <c r="H98" s="68">
        <v>114</v>
      </c>
      <c r="I98" s="68">
        <v>10</v>
      </c>
      <c r="J98" s="70" t="s">
        <v>15</v>
      </c>
      <c r="K98" s="132">
        <f t="shared" si="76"/>
        <v>19583.962985951999</v>
      </c>
      <c r="L98" s="35">
        <v>620.28</v>
      </c>
      <c r="M98" s="33">
        <v>136.79969710221755</v>
      </c>
      <c r="N98" s="14">
        <v>97.949511999999999</v>
      </c>
      <c r="O98" s="1">
        <f t="shared" si="40"/>
        <v>5.8769707199999992</v>
      </c>
      <c r="P98" s="2">
        <f t="shared" si="41"/>
        <v>103.82648272</v>
      </c>
      <c r="Q98" s="1">
        <f t="shared" si="42"/>
        <v>10.943975768177404</v>
      </c>
      <c r="R98" s="17">
        <f t="shared" si="43"/>
        <v>147.74367287039496</v>
      </c>
      <c r="S98" s="15">
        <v>173.89430296845487</v>
      </c>
      <c r="T98" s="15">
        <v>147.74367287039496</v>
      </c>
      <c r="U98" s="1">
        <f t="shared" si="44"/>
        <v>14.774367287039496</v>
      </c>
      <c r="V98" s="2">
        <f t="shared" si="45"/>
        <v>162.51804015743446</v>
      </c>
      <c r="W98" s="15">
        <v>162.51804015743446</v>
      </c>
      <c r="X98" s="1">
        <f t="shared" si="46"/>
        <v>11.376262811020412</v>
      </c>
      <c r="Y98" s="2">
        <f t="shared" si="47"/>
        <v>173.89430296845487</v>
      </c>
      <c r="Z98" s="2">
        <f t="shared" si="48"/>
        <v>26.084145445268231</v>
      </c>
      <c r="AA98" s="17">
        <f t="shared" si="49"/>
        <v>199.9784484137231</v>
      </c>
      <c r="AB98" s="2">
        <f t="shared" si="39"/>
        <v>620.28</v>
      </c>
      <c r="AC98" s="1">
        <f t="shared" si="50"/>
        <v>49.622399999999999</v>
      </c>
      <c r="AD98" s="17">
        <f t="shared" si="51"/>
        <v>669.90239999999994</v>
      </c>
      <c r="AE98" s="15">
        <v>215.97672428682094</v>
      </c>
      <c r="AF98" s="1">
        <f t="shared" si="52"/>
        <v>15.118370700077467</v>
      </c>
      <c r="AG98" s="17">
        <f t="shared" si="53"/>
        <v>231.0950949868984</v>
      </c>
      <c r="AH98" s="15">
        <v>390.96308693883299</v>
      </c>
      <c r="AI98" s="15">
        <v>249.58270258585029</v>
      </c>
      <c r="AJ98" s="15">
        <v>231.0950949868984</v>
      </c>
      <c r="AK98" s="1">
        <f t="shared" si="54"/>
        <v>18.487607598951872</v>
      </c>
      <c r="AL98" s="2">
        <f t="shared" si="55"/>
        <v>249.58270258585029</v>
      </c>
      <c r="AM98" s="1">
        <f t="shared" si="56"/>
        <v>19.966616206868022</v>
      </c>
      <c r="AN98" s="2">
        <f t="shared" si="57"/>
        <v>269.54931879271828</v>
      </c>
      <c r="AO98" s="15">
        <v>269.54931879271828</v>
      </c>
      <c r="AP98" s="24">
        <f t="shared" si="58"/>
        <v>24.259438691344645</v>
      </c>
      <c r="AQ98" s="24">
        <f t="shared" si="59"/>
        <v>293.80875748406294</v>
      </c>
      <c r="AR98" s="15">
        <v>293.80875748406294</v>
      </c>
      <c r="AS98" s="24">
        <f t="shared" si="60"/>
        <v>26.442788173565663</v>
      </c>
      <c r="AT98" s="24">
        <f t="shared" si="61"/>
        <v>320.25154565762858</v>
      </c>
      <c r="AU98" s="15">
        <v>320.25154565762858</v>
      </c>
      <c r="AV98" s="24">
        <f t="shared" si="62"/>
        <v>28.822639109186571</v>
      </c>
      <c r="AW98" s="24">
        <f t="shared" si="63"/>
        <v>349.07418476681516</v>
      </c>
      <c r="AX98" s="15">
        <v>349.07418476681516</v>
      </c>
      <c r="AY98" s="24">
        <f t="shared" si="64"/>
        <v>41.888902172017822</v>
      </c>
      <c r="AZ98" s="24">
        <f t="shared" si="65"/>
        <v>390.96308693883299</v>
      </c>
      <c r="BA98" s="24">
        <f t="shared" si="66"/>
        <v>15.638523477553319</v>
      </c>
      <c r="BB98" s="24">
        <f t="shared" si="67"/>
        <v>406.60161041638628</v>
      </c>
      <c r="BD98" s="15">
        <v>406.60161041638628</v>
      </c>
      <c r="BE98" s="1">
        <f t="shared" si="68"/>
        <v>20.330080520819315</v>
      </c>
      <c r="BF98" s="2">
        <f t="shared" si="69"/>
        <v>426.93169093720559</v>
      </c>
      <c r="BG98" s="15">
        <v>426.93169093720559</v>
      </c>
      <c r="BH98" s="1">
        <f t="shared" si="70"/>
        <v>55.501119821836724</v>
      </c>
      <c r="BI98" s="2">
        <f t="shared" si="71"/>
        <v>482.4328107590423</v>
      </c>
      <c r="BJ98" s="15">
        <v>482.4328107590423</v>
      </c>
      <c r="BK98" s="24">
        <f t="shared" si="72"/>
        <v>24.121640537952118</v>
      </c>
      <c r="BL98" s="24">
        <f t="shared" si="73"/>
        <v>506.55445129699444</v>
      </c>
      <c r="BN98" s="15">
        <v>506.55445129699444</v>
      </c>
      <c r="BO98" s="24">
        <f t="shared" si="74"/>
        <v>75.983167694549167</v>
      </c>
      <c r="BP98" s="24">
        <f t="shared" si="75"/>
        <v>582.53761899154358</v>
      </c>
    </row>
    <row r="99" spans="1:68" ht="16.5" customHeight="1" x14ac:dyDescent="0.3">
      <c r="A99" s="5"/>
      <c r="B99" s="131" t="s">
        <v>443</v>
      </c>
      <c r="C99" s="66">
        <v>5092</v>
      </c>
      <c r="D99" s="67" t="s">
        <v>82</v>
      </c>
      <c r="E99" s="67" t="s">
        <v>57</v>
      </c>
      <c r="F99" s="67" t="s">
        <v>262</v>
      </c>
      <c r="G99" s="68">
        <v>22</v>
      </c>
      <c r="H99" s="68">
        <v>45</v>
      </c>
      <c r="I99" s="68">
        <v>8</v>
      </c>
      <c r="J99" s="70" t="s">
        <v>15</v>
      </c>
      <c r="K99" s="132">
        <f t="shared" si="76"/>
        <v>4818.9531671920004</v>
      </c>
      <c r="L99" s="35">
        <v>152.63</v>
      </c>
      <c r="M99" s="33">
        <v>30.065519349236798</v>
      </c>
      <c r="N99" s="14">
        <v>21.527115999999999</v>
      </c>
      <c r="O99" s="1">
        <f t="shared" si="40"/>
        <v>1.2916269599999999</v>
      </c>
      <c r="P99" s="2">
        <f t="shared" si="41"/>
        <v>22.818742959999998</v>
      </c>
      <c r="Q99" s="1">
        <f t="shared" si="42"/>
        <v>2.4052415479389437</v>
      </c>
      <c r="R99" s="17">
        <f t="shared" si="43"/>
        <v>32.470760897175744</v>
      </c>
      <c r="S99" s="15">
        <v>38.218085575975849</v>
      </c>
      <c r="T99" s="15">
        <v>32.470760897175744</v>
      </c>
      <c r="U99" s="1">
        <f t="shared" si="44"/>
        <v>3.2470760897175746</v>
      </c>
      <c r="V99" s="2">
        <f t="shared" si="45"/>
        <v>35.717836986893317</v>
      </c>
      <c r="W99" s="15">
        <v>35.717836986893317</v>
      </c>
      <c r="X99" s="1">
        <f t="shared" si="46"/>
        <v>2.5002485890825326</v>
      </c>
      <c r="Y99" s="2">
        <f t="shared" si="47"/>
        <v>38.218085575975849</v>
      </c>
      <c r="Z99" s="2">
        <f t="shared" si="48"/>
        <v>5.7327128363963773</v>
      </c>
      <c r="AA99" s="17">
        <f t="shared" si="49"/>
        <v>43.950798412372222</v>
      </c>
      <c r="AB99" s="2">
        <f t="shared" si="39"/>
        <v>152.63</v>
      </c>
      <c r="AC99" s="1">
        <f t="shared" si="50"/>
        <v>12.2104</v>
      </c>
      <c r="AD99" s="17">
        <f t="shared" si="51"/>
        <v>164.84039999999999</v>
      </c>
      <c r="AE99" s="15">
        <v>47.466862285361998</v>
      </c>
      <c r="AF99" s="1">
        <f t="shared" si="52"/>
        <v>3.3226803599753398</v>
      </c>
      <c r="AG99" s="17">
        <f t="shared" si="53"/>
        <v>50.789542645337335</v>
      </c>
      <c r="AH99" s="15">
        <v>85.924958199386879</v>
      </c>
      <c r="AI99" s="15">
        <v>54.852706056964323</v>
      </c>
      <c r="AJ99" s="15">
        <v>50.789542645337335</v>
      </c>
      <c r="AK99" s="1">
        <f t="shared" si="54"/>
        <v>4.063163411626987</v>
      </c>
      <c r="AL99" s="2">
        <f t="shared" si="55"/>
        <v>54.852706056964323</v>
      </c>
      <c r="AM99" s="1">
        <f t="shared" si="56"/>
        <v>4.3882164845571454</v>
      </c>
      <c r="AN99" s="2">
        <f t="shared" si="57"/>
        <v>59.240922541521471</v>
      </c>
      <c r="AO99" s="15">
        <v>59.240922541521471</v>
      </c>
      <c r="AP99" s="24">
        <f t="shared" si="58"/>
        <v>5.3316830287369319</v>
      </c>
      <c r="AQ99" s="24">
        <f t="shared" si="59"/>
        <v>64.572605570258403</v>
      </c>
      <c r="AR99" s="15">
        <v>64.572605570258403</v>
      </c>
      <c r="AS99" s="24">
        <f t="shared" si="60"/>
        <v>5.8115345013232558</v>
      </c>
      <c r="AT99" s="24">
        <f t="shared" si="61"/>
        <v>70.384140071581655</v>
      </c>
      <c r="AU99" s="15">
        <v>70.384140071581655</v>
      </c>
      <c r="AV99" s="24">
        <f t="shared" si="62"/>
        <v>6.3345726064423493</v>
      </c>
      <c r="AW99" s="24">
        <f t="shared" si="63"/>
        <v>76.718712678024005</v>
      </c>
      <c r="AX99" s="15">
        <v>76.718712678024005</v>
      </c>
      <c r="AY99" s="24">
        <f t="shared" si="64"/>
        <v>9.2062455213628809</v>
      </c>
      <c r="AZ99" s="24">
        <f t="shared" si="65"/>
        <v>85.924958199386879</v>
      </c>
      <c r="BA99" s="24">
        <f t="shared" si="66"/>
        <v>3.4369983279754752</v>
      </c>
      <c r="BB99" s="24">
        <f t="shared" si="67"/>
        <v>89.361956527362352</v>
      </c>
      <c r="BD99" s="15">
        <v>89.361956527362352</v>
      </c>
      <c r="BE99" s="1">
        <f t="shared" si="68"/>
        <v>4.4680978263681173</v>
      </c>
      <c r="BF99" s="2">
        <f t="shared" si="69"/>
        <v>93.830054353730475</v>
      </c>
      <c r="BG99" s="15">
        <v>93.830054353730475</v>
      </c>
      <c r="BH99" s="1">
        <f t="shared" si="70"/>
        <v>12.197907065984962</v>
      </c>
      <c r="BI99" s="2">
        <f t="shared" si="71"/>
        <v>106.02796141971544</v>
      </c>
      <c r="BJ99" s="15">
        <v>106.02796141971544</v>
      </c>
      <c r="BK99" s="24">
        <f t="shared" si="72"/>
        <v>5.3013980709857726</v>
      </c>
      <c r="BL99" s="24">
        <f t="shared" si="73"/>
        <v>111.32935949070121</v>
      </c>
      <c r="BN99" s="15">
        <v>111.32935949070121</v>
      </c>
      <c r="BO99" s="24">
        <f t="shared" si="74"/>
        <v>16.699403923605182</v>
      </c>
      <c r="BP99" s="24">
        <f t="shared" si="75"/>
        <v>128.02876341430638</v>
      </c>
    </row>
    <row r="100" spans="1:68" ht="16.5" customHeight="1" x14ac:dyDescent="0.3">
      <c r="A100" s="5"/>
      <c r="B100" s="131" t="s">
        <v>444</v>
      </c>
      <c r="C100" s="66">
        <v>5312</v>
      </c>
      <c r="D100" s="67" t="s">
        <v>82</v>
      </c>
      <c r="E100" s="67" t="s">
        <v>57</v>
      </c>
      <c r="F100" s="67" t="s">
        <v>491</v>
      </c>
      <c r="G100" s="68">
        <v>25</v>
      </c>
      <c r="H100" s="68">
        <v>42</v>
      </c>
      <c r="I100" s="68">
        <v>8</v>
      </c>
      <c r="J100" s="70" t="s">
        <v>14</v>
      </c>
      <c r="K100" s="132">
        <f>K99</f>
        <v>4818.9531671920004</v>
      </c>
      <c r="L100" s="35">
        <v>136.32650000000001</v>
      </c>
      <c r="M100" s="33">
        <v>30.065519349236798</v>
      </c>
      <c r="N100" s="14">
        <v>21.527115999999999</v>
      </c>
      <c r="O100" s="1">
        <f t="shared" si="40"/>
        <v>1.2916269599999999</v>
      </c>
      <c r="P100" s="2">
        <f t="shared" si="41"/>
        <v>22.818742959999998</v>
      </c>
      <c r="Q100" s="1">
        <f t="shared" si="42"/>
        <v>2.4052415479389437</v>
      </c>
      <c r="R100" s="17">
        <f t="shared" si="43"/>
        <v>32.470760897175744</v>
      </c>
      <c r="S100" s="15">
        <v>38.218085575975849</v>
      </c>
      <c r="T100" s="15">
        <v>32.470760897175744</v>
      </c>
      <c r="U100" s="1">
        <f t="shared" si="44"/>
        <v>3.2470760897175746</v>
      </c>
      <c r="V100" s="2">
        <f t="shared" si="45"/>
        <v>35.717836986893317</v>
      </c>
      <c r="W100" s="15">
        <v>35.717836986893317</v>
      </c>
      <c r="X100" s="1">
        <f t="shared" si="46"/>
        <v>2.5002485890825326</v>
      </c>
      <c r="Y100" s="2">
        <f t="shared" si="47"/>
        <v>38.218085575975849</v>
      </c>
      <c r="Z100" s="2">
        <f t="shared" si="48"/>
        <v>5.7327128363963773</v>
      </c>
      <c r="AA100" s="17">
        <f t="shared" si="49"/>
        <v>43.950798412372222</v>
      </c>
      <c r="AB100" s="2">
        <f t="shared" si="39"/>
        <v>136.32650000000001</v>
      </c>
      <c r="AC100" s="1">
        <f t="shared" si="50"/>
        <v>10.906120000000001</v>
      </c>
      <c r="AD100" s="17">
        <f t="shared" si="51"/>
        <v>147.23262</v>
      </c>
      <c r="AE100" s="15">
        <v>47.466862285361998</v>
      </c>
      <c r="AF100" s="1">
        <f t="shared" si="52"/>
        <v>3.3226803599753398</v>
      </c>
      <c r="AG100" s="17">
        <f t="shared" si="53"/>
        <v>50.789542645337335</v>
      </c>
      <c r="AH100" s="15">
        <v>85.924958199386879</v>
      </c>
      <c r="AI100" s="15">
        <v>54.852706056964323</v>
      </c>
      <c r="AJ100" s="15">
        <v>50.789542645337335</v>
      </c>
      <c r="AK100" s="1">
        <f t="shared" si="54"/>
        <v>4.063163411626987</v>
      </c>
      <c r="AL100" s="2">
        <f t="shared" si="55"/>
        <v>54.852706056964323</v>
      </c>
      <c r="AM100" s="1">
        <f t="shared" si="56"/>
        <v>4.3882164845571454</v>
      </c>
      <c r="AN100" s="2">
        <f t="shared" si="57"/>
        <v>59.240922541521471</v>
      </c>
      <c r="AO100" s="15">
        <v>59.240922541521471</v>
      </c>
      <c r="AP100" s="24">
        <f t="shared" si="58"/>
        <v>5.3316830287369319</v>
      </c>
      <c r="AQ100" s="24">
        <f t="shared" si="59"/>
        <v>64.572605570258403</v>
      </c>
      <c r="AR100" s="15">
        <v>64.572605570258403</v>
      </c>
      <c r="AS100" s="24">
        <f t="shared" si="60"/>
        <v>5.8115345013232558</v>
      </c>
      <c r="AT100" s="24">
        <f t="shared" si="61"/>
        <v>70.384140071581655</v>
      </c>
      <c r="AU100" s="15">
        <v>70.384140071581655</v>
      </c>
      <c r="AV100" s="24">
        <f t="shared" si="62"/>
        <v>6.3345726064423493</v>
      </c>
      <c r="AW100" s="24">
        <f t="shared" si="63"/>
        <v>76.718712678024005</v>
      </c>
      <c r="AX100" s="15">
        <v>76.718712678024005</v>
      </c>
      <c r="AY100" s="24">
        <f t="shared" si="64"/>
        <v>9.2062455213628809</v>
      </c>
      <c r="AZ100" s="24">
        <f t="shared" si="65"/>
        <v>85.924958199386879</v>
      </c>
      <c r="BA100" s="24">
        <f t="shared" si="66"/>
        <v>3.4369983279754752</v>
      </c>
      <c r="BB100" s="24">
        <f t="shared" si="67"/>
        <v>89.361956527362352</v>
      </c>
      <c r="BD100" s="15">
        <v>89.361956527362352</v>
      </c>
      <c r="BE100" s="1">
        <f t="shared" si="68"/>
        <v>4.4680978263681173</v>
      </c>
      <c r="BF100" s="2">
        <f t="shared" si="69"/>
        <v>93.830054353730475</v>
      </c>
      <c r="BG100" s="15">
        <v>93.830054353730475</v>
      </c>
      <c r="BH100" s="1">
        <f t="shared" si="70"/>
        <v>12.197907065984962</v>
      </c>
      <c r="BI100" s="2">
        <f t="shared" si="71"/>
        <v>106.02796141971544</v>
      </c>
      <c r="BJ100" s="15">
        <v>106.02796141971544</v>
      </c>
      <c r="BK100" s="24">
        <f t="shared" si="72"/>
        <v>5.3013980709857726</v>
      </c>
      <c r="BL100" s="24">
        <f t="shared" si="73"/>
        <v>111.32935949070121</v>
      </c>
      <c r="BN100" s="15">
        <v>111.32935949070121</v>
      </c>
      <c r="BO100" s="24">
        <f t="shared" si="74"/>
        <v>16.699403923605182</v>
      </c>
      <c r="BP100" s="24">
        <f t="shared" si="75"/>
        <v>128.02876341430638</v>
      </c>
    </row>
    <row r="101" spans="1:68" ht="16.5" customHeight="1" x14ac:dyDescent="0.3">
      <c r="A101" s="5"/>
      <c r="B101" s="131" t="s">
        <v>548</v>
      </c>
      <c r="C101" s="66">
        <v>7483</v>
      </c>
      <c r="D101" s="67" t="s">
        <v>81</v>
      </c>
      <c r="E101" s="67" t="s">
        <v>24</v>
      </c>
      <c r="F101" s="67" t="s">
        <v>232</v>
      </c>
      <c r="G101" s="68">
        <v>85</v>
      </c>
      <c r="H101" s="68">
        <v>105</v>
      </c>
      <c r="I101" s="68">
        <v>12</v>
      </c>
      <c r="J101" s="70" t="s">
        <v>15</v>
      </c>
      <c r="K101" s="132">
        <f t="shared" si="76"/>
        <v>9933.4906857648002</v>
      </c>
      <c r="L101" s="35">
        <v>314.62200000000001</v>
      </c>
      <c r="M101" s="33">
        <v>71.219481029593595</v>
      </c>
      <c r="N101" s="14">
        <v>50.993631999999998</v>
      </c>
      <c r="O101" s="1">
        <f t="shared" si="40"/>
        <v>3.05961792</v>
      </c>
      <c r="P101" s="2">
        <f t="shared" si="41"/>
        <v>54.053249919999999</v>
      </c>
      <c r="Q101" s="1">
        <f t="shared" si="42"/>
        <v>5.6975584823674872</v>
      </c>
      <c r="R101" s="17">
        <f t="shared" si="43"/>
        <v>76.917039511961079</v>
      </c>
      <c r="S101" s="15">
        <v>90.53135550557819</v>
      </c>
      <c r="T101" s="15">
        <v>76.917039511961079</v>
      </c>
      <c r="U101" s="1">
        <f t="shared" si="44"/>
        <v>7.6917039511961081</v>
      </c>
      <c r="V101" s="2">
        <f t="shared" si="45"/>
        <v>84.608743463157182</v>
      </c>
      <c r="W101" s="15">
        <v>84.608743463157182</v>
      </c>
      <c r="X101" s="1">
        <f t="shared" si="46"/>
        <v>5.9226120424210027</v>
      </c>
      <c r="Y101" s="2">
        <f t="shared" si="47"/>
        <v>90.53135550557819</v>
      </c>
      <c r="Z101" s="2">
        <f t="shared" si="48"/>
        <v>13.579703325836729</v>
      </c>
      <c r="AA101" s="17">
        <f t="shared" si="49"/>
        <v>104.11105883141492</v>
      </c>
      <c r="AB101" s="2">
        <f t="shared" si="39"/>
        <v>314.62200000000001</v>
      </c>
      <c r="AC101" s="1">
        <f t="shared" si="50"/>
        <v>25.16976</v>
      </c>
      <c r="AD101" s="17">
        <f t="shared" si="51"/>
        <v>339.79176000000001</v>
      </c>
      <c r="AE101" s="15">
        <v>112.43994353792812</v>
      </c>
      <c r="AF101" s="1">
        <f t="shared" si="52"/>
        <v>7.8707960476549683</v>
      </c>
      <c r="AG101" s="17">
        <f t="shared" si="53"/>
        <v>120.31073958558308</v>
      </c>
      <c r="AH101" s="15">
        <v>203.53983775787322</v>
      </c>
      <c r="AI101" s="15">
        <v>129.93559875242971</v>
      </c>
      <c r="AJ101" s="15">
        <v>120.31073958558308</v>
      </c>
      <c r="AK101" s="1">
        <f t="shared" si="54"/>
        <v>9.6248591668466457</v>
      </c>
      <c r="AL101" s="2">
        <f t="shared" si="55"/>
        <v>129.93559875242971</v>
      </c>
      <c r="AM101" s="1">
        <f t="shared" si="56"/>
        <v>10.394847900194376</v>
      </c>
      <c r="AN101" s="2">
        <f t="shared" si="57"/>
        <v>140.33044665262409</v>
      </c>
      <c r="AO101" s="15">
        <v>140.33044665262409</v>
      </c>
      <c r="AP101" s="24">
        <f t="shared" si="58"/>
        <v>12.629740198736167</v>
      </c>
      <c r="AQ101" s="24">
        <f t="shared" si="59"/>
        <v>152.96018685136025</v>
      </c>
      <c r="AR101" s="15">
        <v>152.96018685136025</v>
      </c>
      <c r="AS101" s="24">
        <f t="shared" si="60"/>
        <v>13.766416816622423</v>
      </c>
      <c r="AT101" s="24">
        <f t="shared" si="61"/>
        <v>166.72660366798266</v>
      </c>
      <c r="AU101" s="15">
        <v>166.72660366798266</v>
      </c>
      <c r="AV101" s="24">
        <f t="shared" si="62"/>
        <v>15.00539433011844</v>
      </c>
      <c r="AW101" s="24">
        <f t="shared" si="63"/>
        <v>181.73199799810109</v>
      </c>
      <c r="AX101" s="15">
        <v>181.73199799810109</v>
      </c>
      <c r="AY101" s="24">
        <f t="shared" si="64"/>
        <v>21.807839759772129</v>
      </c>
      <c r="AZ101" s="24">
        <f t="shared" si="65"/>
        <v>203.53983775787322</v>
      </c>
      <c r="BA101" s="24">
        <f t="shared" si="66"/>
        <v>8.1415935103149284</v>
      </c>
      <c r="BB101" s="24">
        <f t="shared" si="67"/>
        <v>211.68143126818813</v>
      </c>
      <c r="BD101" s="15">
        <v>211.68143126818813</v>
      </c>
      <c r="BE101" s="1">
        <f t="shared" si="68"/>
        <v>10.584071563409408</v>
      </c>
      <c r="BF101" s="2">
        <f t="shared" si="69"/>
        <v>222.26550283159753</v>
      </c>
      <c r="BG101" s="15">
        <v>222.26550283159753</v>
      </c>
      <c r="BH101" s="1">
        <f t="shared" si="70"/>
        <v>28.89451536810768</v>
      </c>
      <c r="BI101" s="2">
        <f t="shared" si="71"/>
        <v>251.16001819970521</v>
      </c>
      <c r="BJ101" s="15">
        <v>251.16001819970521</v>
      </c>
      <c r="BK101" s="24">
        <f t="shared" si="72"/>
        <v>12.55800090998526</v>
      </c>
      <c r="BL101" s="24">
        <f t="shared" si="73"/>
        <v>263.71801910969049</v>
      </c>
      <c r="BN101" s="15">
        <v>263.71801910969049</v>
      </c>
      <c r="BO101" s="24">
        <f t="shared" si="74"/>
        <v>39.557702866453575</v>
      </c>
      <c r="BP101" s="24">
        <f t="shared" si="75"/>
        <v>303.27572197614404</v>
      </c>
    </row>
    <row r="102" spans="1:68" ht="16.5" customHeight="1" x14ac:dyDescent="0.3">
      <c r="A102" s="5"/>
      <c r="B102" s="131" t="s">
        <v>548</v>
      </c>
      <c r="C102" s="66">
        <v>7483</v>
      </c>
      <c r="D102" s="67" t="s">
        <v>82</v>
      </c>
      <c r="E102" s="67" t="s">
        <v>24</v>
      </c>
      <c r="F102" s="67" t="s">
        <v>489</v>
      </c>
      <c r="G102" s="68">
        <v>85</v>
      </c>
      <c r="H102" s="68">
        <v>105</v>
      </c>
      <c r="I102" s="68">
        <v>12</v>
      </c>
      <c r="J102" s="70" t="s">
        <v>15</v>
      </c>
      <c r="K102" s="132">
        <f>K101</f>
        <v>9933.4906857648002</v>
      </c>
      <c r="L102" s="35">
        <v>314.62</v>
      </c>
      <c r="M102" s="33">
        <v>71.219481029593595</v>
      </c>
      <c r="N102" s="14">
        <v>50.993631999999998</v>
      </c>
      <c r="O102" s="1">
        <f t="shared" si="40"/>
        <v>3.05961792</v>
      </c>
      <c r="P102" s="2">
        <f t="shared" si="41"/>
        <v>54.053249919999999</v>
      </c>
      <c r="Q102" s="1">
        <f t="shared" si="42"/>
        <v>5.6975584823674872</v>
      </c>
      <c r="R102" s="17">
        <f t="shared" si="43"/>
        <v>76.917039511961079</v>
      </c>
      <c r="S102" s="15">
        <v>90.53135550557819</v>
      </c>
      <c r="T102" s="15">
        <v>76.917039511961079</v>
      </c>
      <c r="U102" s="1">
        <f t="shared" si="44"/>
        <v>7.6917039511961081</v>
      </c>
      <c r="V102" s="2">
        <f t="shared" si="45"/>
        <v>84.608743463157182</v>
      </c>
      <c r="W102" s="15">
        <v>84.608743463157182</v>
      </c>
      <c r="X102" s="1">
        <f t="shared" si="46"/>
        <v>5.9226120424210027</v>
      </c>
      <c r="Y102" s="2">
        <f t="shared" si="47"/>
        <v>90.53135550557819</v>
      </c>
      <c r="Z102" s="2">
        <f t="shared" si="48"/>
        <v>13.579703325836729</v>
      </c>
      <c r="AA102" s="17">
        <f t="shared" si="49"/>
        <v>104.11105883141492</v>
      </c>
      <c r="AB102" s="2">
        <f t="shared" si="39"/>
        <v>314.62</v>
      </c>
      <c r="AC102" s="1">
        <f t="shared" si="50"/>
        <v>25.169599999999999</v>
      </c>
      <c r="AD102" s="17">
        <f t="shared" si="51"/>
        <v>339.78960000000001</v>
      </c>
      <c r="AE102" s="15">
        <v>112.43994353792812</v>
      </c>
      <c r="AF102" s="1">
        <f t="shared" si="52"/>
        <v>7.8707960476549683</v>
      </c>
      <c r="AG102" s="17">
        <f t="shared" si="53"/>
        <v>120.31073958558308</v>
      </c>
      <c r="AH102" s="15">
        <v>203.53983775787322</v>
      </c>
      <c r="AI102" s="15">
        <v>129.93559875242971</v>
      </c>
      <c r="AJ102" s="15">
        <v>120.31073958558308</v>
      </c>
      <c r="AK102" s="1">
        <f t="shared" si="54"/>
        <v>9.6248591668466457</v>
      </c>
      <c r="AL102" s="2">
        <f t="shared" si="55"/>
        <v>129.93559875242971</v>
      </c>
      <c r="AM102" s="1">
        <f t="shared" si="56"/>
        <v>10.394847900194376</v>
      </c>
      <c r="AN102" s="2">
        <f t="shared" si="57"/>
        <v>140.33044665262409</v>
      </c>
      <c r="AO102" s="15">
        <v>140.33044665262409</v>
      </c>
      <c r="AP102" s="24">
        <f t="shared" si="58"/>
        <v>12.629740198736167</v>
      </c>
      <c r="AQ102" s="24">
        <f t="shared" si="59"/>
        <v>152.96018685136025</v>
      </c>
      <c r="AR102" s="15">
        <v>152.96018685136025</v>
      </c>
      <c r="AS102" s="24">
        <f t="shared" si="60"/>
        <v>13.766416816622423</v>
      </c>
      <c r="AT102" s="24">
        <f t="shared" si="61"/>
        <v>166.72660366798266</v>
      </c>
      <c r="AU102" s="15">
        <v>166.72660366798266</v>
      </c>
      <c r="AV102" s="24">
        <f t="shared" si="62"/>
        <v>15.00539433011844</v>
      </c>
      <c r="AW102" s="24">
        <f t="shared" si="63"/>
        <v>181.73199799810109</v>
      </c>
      <c r="AX102" s="15">
        <v>181.73199799810109</v>
      </c>
      <c r="AY102" s="24">
        <f t="shared" si="64"/>
        <v>21.807839759772129</v>
      </c>
      <c r="AZ102" s="24">
        <f t="shared" si="65"/>
        <v>203.53983775787322</v>
      </c>
      <c r="BA102" s="24">
        <f t="shared" si="66"/>
        <v>8.1415935103149284</v>
      </c>
      <c r="BB102" s="24">
        <f t="shared" si="67"/>
        <v>211.68143126818813</v>
      </c>
      <c r="BD102" s="15">
        <v>211.68143126818813</v>
      </c>
      <c r="BE102" s="1">
        <f t="shared" si="68"/>
        <v>10.584071563409408</v>
      </c>
      <c r="BF102" s="2">
        <f t="shared" si="69"/>
        <v>222.26550283159753</v>
      </c>
      <c r="BG102" s="15">
        <v>222.26550283159753</v>
      </c>
      <c r="BH102" s="1">
        <f t="shared" si="70"/>
        <v>28.89451536810768</v>
      </c>
      <c r="BI102" s="2">
        <f t="shared" si="71"/>
        <v>251.16001819970521</v>
      </c>
      <c r="BJ102" s="15">
        <v>251.16001819970521</v>
      </c>
      <c r="BK102" s="24">
        <f t="shared" si="72"/>
        <v>12.55800090998526</v>
      </c>
      <c r="BL102" s="24">
        <f t="shared" si="73"/>
        <v>263.71801910969049</v>
      </c>
      <c r="BN102" s="15">
        <v>263.71801910969049</v>
      </c>
      <c r="BO102" s="24">
        <f t="shared" si="74"/>
        <v>39.557702866453575</v>
      </c>
      <c r="BP102" s="24">
        <f t="shared" si="75"/>
        <v>303.27572197614404</v>
      </c>
    </row>
    <row r="103" spans="1:68" ht="16.5" customHeight="1" x14ac:dyDescent="0.3">
      <c r="A103" s="5"/>
      <c r="B103" s="131" t="s">
        <v>549</v>
      </c>
      <c r="C103" s="66">
        <v>7483</v>
      </c>
      <c r="D103" s="71" t="s">
        <v>49</v>
      </c>
      <c r="E103" s="71" t="s">
        <v>24</v>
      </c>
      <c r="F103" s="78" t="s">
        <v>828</v>
      </c>
      <c r="G103" s="73">
        <v>85</v>
      </c>
      <c r="H103" s="73">
        <v>105</v>
      </c>
      <c r="I103" s="73">
        <v>8</v>
      </c>
      <c r="J103" s="74" t="s">
        <v>15</v>
      </c>
      <c r="K103" s="132">
        <f t="shared" si="76"/>
        <v>10301.494417821052</v>
      </c>
      <c r="L103" s="35">
        <v>326.27772846944163</v>
      </c>
      <c r="M103" s="33">
        <v>76.6211365080392</v>
      </c>
      <c r="N103" s="14">
        <v>54.861254000000002</v>
      </c>
      <c r="O103" s="1">
        <f t="shared" si="40"/>
        <v>3.29167524</v>
      </c>
      <c r="P103" s="2">
        <f t="shared" si="41"/>
        <v>58.152929240000006</v>
      </c>
      <c r="Q103" s="1">
        <f t="shared" si="42"/>
        <v>6.129690920643136</v>
      </c>
      <c r="R103" s="17">
        <f t="shared" si="43"/>
        <v>82.750827428682342</v>
      </c>
      <c r="S103" s="15">
        <v>97.397723883559124</v>
      </c>
      <c r="T103" s="15">
        <v>82.750827428682342</v>
      </c>
      <c r="U103" s="1">
        <f t="shared" si="44"/>
        <v>8.2750827428682339</v>
      </c>
      <c r="V103" s="2">
        <f t="shared" si="45"/>
        <v>91.025910171550578</v>
      </c>
      <c r="W103" s="15">
        <v>91.025910171550578</v>
      </c>
      <c r="X103" s="1">
        <f t="shared" si="46"/>
        <v>6.3718137120085405</v>
      </c>
      <c r="Y103" s="2">
        <f t="shared" si="47"/>
        <v>97.397723883559124</v>
      </c>
      <c r="Z103" s="2">
        <f t="shared" si="48"/>
        <v>14.60965858253387</v>
      </c>
      <c r="AA103" s="17">
        <f t="shared" si="49"/>
        <v>112.00738246609299</v>
      </c>
      <c r="AB103" s="2">
        <f t="shared" si="39"/>
        <v>326.27772846944163</v>
      </c>
      <c r="AC103" s="1">
        <f t="shared" si="50"/>
        <v>26.10221827755533</v>
      </c>
      <c r="AD103" s="17">
        <f t="shared" si="51"/>
        <v>352.37994674699695</v>
      </c>
      <c r="AE103" s="15">
        <v>120.96797306338043</v>
      </c>
      <c r="AF103" s="1">
        <f t="shared" si="52"/>
        <v>8.4677581144366307</v>
      </c>
      <c r="AG103" s="17">
        <f t="shared" si="53"/>
        <v>129.43573117781705</v>
      </c>
      <c r="AH103" s="15">
        <v>218.97735659137749</v>
      </c>
      <c r="AI103" s="15">
        <v>139.79058967204242</v>
      </c>
      <c r="AJ103" s="15">
        <v>129.43573117781705</v>
      </c>
      <c r="AK103" s="1">
        <f t="shared" si="54"/>
        <v>10.354858494225363</v>
      </c>
      <c r="AL103" s="2">
        <f t="shared" si="55"/>
        <v>139.79058967204242</v>
      </c>
      <c r="AM103" s="1">
        <f t="shared" si="56"/>
        <v>11.183247173763393</v>
      </c>
      <c r="AN103" s="2">
        <f t="shared" si="57"/>
        <v>150.97383684580581</v>
      </c>
      <c r="AO103" s="15">
        <v>150.97383684580581</v>
      </c>
      <c r="AP103" s="24">
        <f t="shared" si="58"/>
        <v>13.587645316122522</v>
      </c>
      <c r="AQ103" s="24">
        <f t="shared" si="59"/>
        <v>164.56148216192832</v>
      </c>
      <c r="AR103" s="15">
        <v>164.56148216192832</v>
      </c>
      <c r="AS103" s="24">
        <f t="shared" si="60"/>
        <v>14.810533394573548</v>
      </c>
      <c r="AT103" s="24">
        <f t="shared" si="61"/>
        <v>179.37201555650188</v>
      </c>
      <c r="AU103" s="15">
        <v>179.37201555650188</v>
      </c>
      <c r="AV103" s="24">
        <f t="shared" si="62"/>
        <v>16.143481400085168</v>
      </c>
      <c r="AW103" s="24">
        <f t="shared" si="63"/>
        <v>195.51549695658704</v>
      </c>
      <c r="AX103" s="15">
        <v>195.51549695658704</v>
      </c>
      <c r="AY103" s="24">
        <f t="shared" si="64"/>
        <v>23.461859634790446</v>
      </c>
      <c r="AZ103" s="24">
        <f t="shared" si="65"/>
        <v>218.97735659137749</v>
      </c>
      <c r="BA103" s="24">
        <f t="shared" si="66"/>
        <v>8.7590942636550988</v>
      </c>
      <c r="BB103" s="24">
        <f t="shared" si="67"/>
        <v>227.73645085503259</v>
      </c>
      <c r="BD103" s="15">
        <v>227.73645085503259</v>
      </c>
      <c r="BE103" s="1">
        <f t="shared" si="68"/>
        <v>11.386822542751629</v>
      </c>
      <c r="BF103" s="2">
        <f t="shared" si="69"/>
        <v>239.1232733977842</v>
      </c>
      <c r="BG103" s="15">
        <v>239.1232733977842</v>
      </c>
      <c r="BH103" s="1">
        <f t="shared" si="70"/>
        <v>31.086025541711948</v>
      </c>
      <c r="BI103" s="2">
        <f t="shared" si="71"/>
        <v>270.20929893949614</v>
      </c>
      <c r="BJ103" s="15">
        <v>270.20929893949614</v>
      </c>
      <c r="BK103" s="24">
        <f t="shared" si="72"/>
        <v>13.510464946974807</v>
      </c>
      <c r="BL103" s="24">
        <f t="shared" si="73"/>
        <v>283.71976388647096</v>
      </c>
      <c r="BN103" s="15">
        <v>283.71976388647096</v>
      </c>
      <c r="BO103" s="24">
        <f t="shared" si="74"/>
        <v>42.557964582970648</v>
      </c>
      <c r="BP103" s="24">
        <f t="shared" si="75"/>
        <v>326.27772846944163</v>
      </c>
    </row>
    <row r="104" spans="1:68" ht="16.5" customHeight="1" x14ac:dyDescent="0.3">
      <c r="A104" s="5"/>
      <c r="B104" s="131" t="s">
        <v>549</v>
      </c>
      <c r="C104" s="66">
        <v>7483</v>
      </c>
      <c r="D104" s="67" t="s">
        <v>59</v>
      </c>
      <c r="E104" s="67" t="s">
        <v>24</v>
      </c>
      <c r="F104" s="78" t="s">
        <v>177</v>
      </c>
      <c r="G104" s="73">
        <v>85</v>
      </c>
      <c r="H104" s="73">
        <v>105</v>
      </c>
      <c r="I104" s="73">
        <v>8</v>
      </c>
      <c r="J104" s="74" t="s">
        <v>15</v>
      </c>
      <c r="K104" s="132">
        <f t="shared" si="76"/>
        <v>10301.494417821052</v>
      </c>
      <c r="L104" s="35">
        <v>326.27772846944163</v>
      </c>
      <c r="M104" s="33">
        <v>76.6211365080392</v>
      </c>
      <c r="N104" s="14">
        <v>54.861254000000002</v>
      </c>
      <c r="O104" s="1">
        <f t="shared" si="40"/>
        <v>3.29167524</v>
      </c>
      <c r="P104" s="2">
        <f t="shared" si="41"/>
        <v>58.152929240000006</v>
      </c>
      <c r="Q104" s="1">
        <f t="shared" si="42"/>
        <v>6.129690920643136</v>
      </c>
      <c r="R104" s="17">
        <f t="shared" si="43"/>
        <v>82.750827428682342</v>
      </c>
      <c r="S104" s="15">
        <v>97.397723883559124</v>
      </c>
      <c r="T104" s="15">
        <v>82.750827428682342</v>
      </c>
      <c r="U104" s="1">
        <f t="shared" si="44"/>
        <v>8.2750827428682339</v>
      </c>
      <c r="V104" s="2">
        <f t="shared" si="45"/>
        <v>91.025910171550578</v>
      </c>
      <c r="W104" s="15">
        <v>91.025910171550578</v>
      </c>
      <c r="X104" s="1">
        <f t="shared" si="46"/>
        <v>6.3718137120085405</v>
      </c>
      <c r="Y104" s="2">
        <f t="shared" si="47"/>
        <v>97.397723883559124</v>
      </c>
      <c r="Z104" s="2">
        <f t="shared" si="48"/>
        <v>14.60965858253387</v>
      </c>
      <c r="AA104" s="17">
        <f t="shared" si="49"/>
        <v>112.00738246609299</v>
      </c>
      <c r="AB104" s="2">
        <f t="shared" si="39"/>
        <v>326.27772846944163</v>
      </c>
      <c r="AC104" s="1">
        <f t="shared" si="50"/>
        <v>26.10221827755533</v>
      </c>
      <c r="AD104" s="17">
        <f t="shared" si="51"/>
        <v>352.37994674699695</v>
      </c>
      <c r="AE104" s="15">
        <v>120.96797306338043</v>
      </c>
      <c r="AF104" s="1">
        <f t="shared" si="52"/>
        <v>8.4677581144366307</v>
      </c>
      <c r="AG104" s="17">
        <f t="shared" si="53"/>
        <v>129.43573117781705</v>
      </c>
      <c r="AH104" s="15">
        <v>218.97735659137749</v>
      </c>
      <c r="AI104" s="15">
        <v>139.79058967204242</v>
      </c>
      <c r="AJ104" s="15">
        <v>129.43573117781705</v>
      </c>
      <c r="AK104" s="1">
        <f t="shared" si="54"/>
        <v>10.354858494225363</v>
      </c>
      <c r="AL104" s="2">
        <f t="shared" si="55"/>
        <v>139.79058967204242</v>
      </c>
      <c r="AM104" s="1">
        <f t="shared" si="56"/>
        <v>11.183247173763393</v>
      </c>
      <c r="AN104" s="2">
        <f t="shared" si="57"/>
        <v>150.97383684580581</v>
      </c>
      <c r="AO104" s="15">
        <v>150.97383684580581</v>
      </c>
      <c r="AP104" s="24">
        <f t="shared" si="58"/>
        <v>13.587645316122522</v>
      </c>
      <c r="AQ104" s="24">
        <f t="shared" si="59"/>
        <v>164.56148216192832</v>
      </c>
      <c r="AR104" s="15">
        <v>164.56148216192832</v>
      </c>
      <c r="AS104" s="24">
        <f t="shared" si="60"/>
        <v>14.810533394573548</v>
      </c>
      <c r="AT104" s="24">
        <f t="shared" si="61"/>
        <v>179.37201555650188</v>
      </c>
      <c r="AU104" s="15">
        <v>179.37201555650188</v>
      </c>
      <c r="AV104" s="24">
        <f t="shared" si="62"/>
        <v>16.143481400085168</v>
      </c>
      <c r="AW104" s="24">
        <f t="shared" si="63"/>
        <v>195.51549695658704</v>
      </c>
      <c r="AX104" s="15">
        <v>195.51549695658704</v>
      </c>
      <c r="AY104" s="24">
        <f t="shared" si="64"/>
        <v>23.461859634790446</v>
      </c>
      <c r="AZ104" s="24">
        <f t="shared" si="65"/>
        <v>218.97735659137749</v>
      </c>
      <c r="BA104" s="24">
        <f t="shared" si="66"/>
        <v>8.7590942636550988</v>
      </c>
      <c r="BB104" s="24">
        <f t="shared" si="67"/>
        <v>227.73645085503259</v>
      </c>
      <c r="BD104" s="15">
        <v>227.73645085503259</v>
      </c>
      <c r="BE104" s="1">
        <f t="shared" si="68"/>
        <v>11.386822542751629</v>
      </c>
      <c r="BF104" s="2">
        <f t="shared" si="69"/>
        <v>239.1232733977842</v>
      </c>
      <c r="BG104" s="15">
        <v>239.1232733977842</v>
      </c>
      <c r="BH104" s="1">
        <f t="shared" si="70"/>
        <v>31.086025541711948</v>
      </c>
      <c r="BI104" s="2">
        <f t="shared" si="71"/>
        <v>270.20929893949614</v>
      </c>
      <c r="BJ104" s="15">
        <v>270.20929893949614</v>
      </c>
      <c r="BK104" s="24">
        <f t="shared" si="72"/>
        <v>13.510464946974807</v>
      </c>
      <c r="BL104" s="24">
        <f t="shared" si="73"/>
        <v>283.71976388647096</v>
      </c>
      <c r="BN104" s="15">
        <v>283.71976388647096</v>
      </c>
      <c r="BO104" s="24">
        <f t="shared" si="74"/>
        <v>42.557964582970648</v>
      </c>
      <c r="BP104" s="24">
        <f t="shared" si="75"/>
        <v>326.27772846944163</v>
      </c>
    </row>
    <row r="105" spans="1:68" ht="16.5" customHeight="1" x14ac:dyDescent="0.3">
      <c r="A105" s="5"/>
      <c r="B105" s="131" t="s">
        <v>549</v>
      </c>
      <c r="C105" s="66">
        <v>7483</v>
      </c>
      <c r="D105" s="67" t="s">
        <v>82</v>
      </c>
      <c r="E105" s="67" t="s">
        <v>24</v>
      </c>
      <c r="F105" s="67" t="s">
        <v>246</v>
      </c>
      <c r="G105" s="68">
        <v>85</v>
      </c>
      <c r="H105" s="68">
        <v>105</v>
      </c>
      <c r="I105" s="68">
        <v>8</v>
      </c>
      <c r="J105" s="70" t="s">
        <v>15</v>
      </c>
      <c r="K105" s="132">
        <f t="shared" si="76"/>
        <v>10301.494417821052</v>
      </c>
      <c r="L105" s="35">
        <v>326.27772846944163</v>
      </c>
      <c r="M105" s="33">
        <v>76.6211365080392</v>
      </c>
      <c r="N105" s="14">
        <v>54.861254000000002</v>
      </c>
      <c r="O105" s="1">
        <f t="shared" si="40"/>
        <v>3.29167524</v>
      </c>
      <c r="P105" s="2">
        <f t="shared" si="41"/>
        <v>58.152929240000006</v>
      </c>
      <c r="Q105" s="1">
        <f t="shared" si="42"/>
        <v>6.129690920643136</v>
      </c>
      <c r="R105" s="17">
        <f t="shared" si="43"/>
        <v>82.750827428682342</v>
      </c>
      <c r="S105" s="15">
        <v>97.397723883559124</v>
      </c>
      <c r="T105" s="15">
        <v>82.750827428682342</v>
      </c>
      <c r="U105" s="1">
        <f t="shared" si="44"/>
        <v>8.2750827428682339</v>
      </c>
      <c r="V105" s="2">
        <f t="shared" si="45"/>
        <v>91.025910171550578</v>
      </c>
      <c r="W105" s="15">
        <v>91.025910171550578</v>
      </c>
      <c r="X105" s="1">
        <f t="shared" si="46"/>
        <v>6.3718137120085405</v>
      </c>
      <c r="Y105" s="2">
        <f t="shared" si="47"/>
        <v>97.397723883559124</v>
      </c>
      <c r="Z105" s="2">
        <f t="shared" si="48"/>
        <v>14.60965858253387</v>
      </c>
      <c r="AA105" s="17">
        <f t="shared" si="49"/>
        <v>112.00738246609299</v>
      </c>
      <c r="AB105" s="2">
        <f t="shared" si="39"/>
        <v>326.27772846944163</v>
      </c>
      <c r="AC105" s="1">
        <f t="shared" si="50"/>
        <v>26.10221827755533</v>
      </c>
      <c r="AD105" s="17">
        <f t="shared" si="51"/>
        <v>352.37994674699695</v>
      </c>
      <c r="AE105" s="15">
        <v>120.96797306338043</v>
      </c>
      <c r="AF105" s="1">
        <f t="shared" si="52"/>
        <v>8.4677581144366307</v>
      </c>
      <c r="AG105" s="17">
        <f t="shared" si="53"/>
        <v>129.43573117781705</v>
      </c>
      <c r="AH105" s="15">
        <v>218.97735659137749</v>
      </c>
      <c r="AI105" s="15">
        <v>139.79058967204242</v>
      </c>
      <c r="AJ105" s="15">
        <v>129.43573117781705</v>
      </c>
      <c r="AK105" s="1">
        <f t="shared" si="54"/>
        <v>10.354858494225363</v>
      </c>
      <c r="AL105" s="2">
        <f t="shared" si="55"/>
        <v>139.79058967204242</v>
      </c>
      <c r="AM105" s="1">
        <f t="shared" si="56"/>
        <v>11.183247173763393</v>
      </c>
      <c r="AN105" s="2">
        <f t="shared" si="57"/>
        <v>150.97383684580581</v>
      </c>
      <c r="AO105" s="15">
        <v>150.97383684580581</v>
      </c>
      <c r="AP105" s="24">
        <f t="shared" si="58"/>
        <v>13.587645316122522</v>
      </c>
      <c r="AQ105" s="24">
        <f t="shared" si="59"/>
        <v>164.56148216192832</v>
      </c>
      <c r="AR105" s="15">
        <v>164.56148216192832</v>
      </c>
      <c r="AS105" s="24">
        <f t="shared" si="60"/>
        <v>14.810533394573548</v>
      </c>
      <c r="AT105" s="24">
        <f t="shared" si="61"/>
        <v>179.37201555650188</v>
      </c>
      <c r="AU105" s="15">
        <v>179.37201555650188</v>
      </c>
      <c r="AV105" s="24">
        <f t="shared" si="62"/>
        <v>16.143481400085168</v>
      </c>
      <c r="AW105" s="24">
        <f t="shared" si="63"/>
        <v>195.51549695658704</v>
      </c>
      <c r="AX105" s="15">
        <v>195.51549695658704</v>
      </c>
      <c r="AY105" s="24">
        <f t="shared" si="64"/>
        <v>23.461859634790446</v>
      </c>
      <c r="AZ105" s="24">
        <f t="shared" si="65"/>
        <v>218.97735659137749</v>
      </c>
      <c r="BA105" s="24">
        <f t="shared" si="66"/>
        <v>8.7590942636550988</v>
      </c>
      <c r="BB105" s="24">
        <f t="shared" si="67"/>
        <v>227.73645085503259</v>
      </c>
      <c r="BD105" s="15">
        <v>227.73645085503259</v>
      </c>
      <c r="BE105" s="1">
        <f t="shared" si="68"/>
        <v>11.386822542751629</v>
      </c>
      <c r="BF105" s="2">
        <f t="shared" si="69"/>
        <v>239.1232733977842</v>
      </c>
      <c r="BG105" s="15">
        <v>239.1232733977842</v>
      </c>
      <c r="BH105" s="1">
        <f t="shared" si="70"/>
        <v>31.086025541711948</v>
      </c>
      <c r="BI105" s="2">
        <f t="shared" si="71"/>
        <v>270.20929893949614</v>
      </c>
      <c r="BJ105" s="15">
        <v>270.20929893949614</v>
      </c>
      <c r="BK105" s="24">
        <f t="shared" si="72"/>
        <v>13.510464946974807</v>
      </c>
      <c r="BL105" s="24">
        <f t="shared" si="73"/>
        <v>283.71976388647096</v>
      </c>
      <c r="BN105" s="15">
        <v>283.71976388647096</v>
      </c>
      <c r="BO105" s="24">
        <f t="shared" si="74"/>
        <v>42.557964582970648</v>
      </c>
      <c r="BP105" s="24">
        <f t="shared" si="75"/>
        <v>326.27772846944163</v>
      </c>
    </row>
    <row r="106" spans="1:68" ht="16.5" customHeight="1" x14ac:dyDescent="0.3">
      <c r="A106" s="5"/>
      <c r="B106" s="131" t="s">
        <v>549</v>
      </c>
      <c r="C106" s="66">
        <v>7483</v>
      </c>
      <c r="D106" s="67" t="s">
        <v>87</v>
      </c>
      <c r="E106" s="67" t="s">
        <v>24</v>
      </c>
      <c r="F106" s="67" t="s">
        <v>265</v>
      </c>
      <c r="G106" s="68">
        <v>85</v>
      </c>
      <c r="H106" s="68">
        <v>105</v>
      </c>
      <c r="I106" s="68">
        <v>8</v>
      </c>
      <c r="J106" s="70" t="s">
        <v>15</v>
      </c>
      <c r="K106" s="132">
        <f t="shared" si="76"/>
        <v>10301.494417821052</v>
      </c>
      <c r="L106" s="35">
        <v>326.27772846944163</v>
      </c>
      <c r="M106" s="33">
        <v>76.6211365080392</v>
      </c>
      <c r="N106" s="14">
        <v>54.861254000000002</v>
      </c>
      <c r="O106" s="1">
        <f t="shared" si="40"/>
        <v>3.29167524</v>
      </c>
      <c r="P106" s="2">
        <f t="shared" si="41"/>
        <v>58.152929240000006</v>
      </c>
      <c r="Q106" s="1">
        <f t="shared" si="42"/>
        <v>6.129690920643136</v>
      </c>
      <c r="R106" s="17">
        <f t="shared" si="43"/>
        <v>82.750827428682342</v>
      </c>
      <c r="S106" s="15">
        <v>97.397723883559124</v>
      </c>
      <c r="T106" s="15">
        <v>82.750827428682342</v>
      </c>
      <c r="U106" s="1">
        <f t="shared" si="44"/>
        <v>8.2750827428682339</v>
      </c>
      <c r="V106" s="2">
        <f t="shared" si="45"/>
        <v>91.025910171550578</v>
      </c>
      <c r="W106" s="15">
        <v>91.025910171550578</v>
      </c>
      <c r="X106" s="1">
        <f t="shared" si="46"/>
        <v>6.3718137120085405</v>
      </c>
      <c r="Y106" s="2">
        <f t="shared" si="47"/>
        <v>97.397723883559124</v>
      </c>
      <c r="Z106" s="2">
        <f t="shared" si="48"/>
        <v>14.60965858253387</v>
      </c>
      <c r="AA106" s="17">
        <f t="shared" si="49"/>
        <v>112.00738246609299</v>
      </c>
      <c r="AB106" s="2">
        <f t="shared" si="39"/>
        <v>326.27772846944163</v>
      </c>
      <c r="AC106" s="1">
        <f t="shared" si="50"/>
        <v>26.10221827755533</v>
      </c>
      <c r="AD106" s="17">
        <f t="shared" si="51"/>
        <v>352.37994674699695</v>
      </c>
      <c r="AE106" s="15">
        <v>120.96797306338043</v>
      </c>
      <c r="AF106" s="1">
        <f t="shared" si="52"/>
        <v>8.4677581144366307</v>
      </c>
      <c r="AG106" s="17">
        <f t="shared" si="53"/>
        <v>129.43573117781705</v>
      </c>
      <c r="AH106" s="15">
        <v>218.97735659137749</v>
      </c>
      <c r="AI106" s="15">
        <v>139.79058967204242</v>
      </c>
      <c r="AJ106" s="15">
        <v>129.43573117781705</v>
      </c>
      <c r="AK106" s="1">
        <f t="shared" si="54"/>
        <v>10.354858494225363</v>
      </c>
      <c r="AL106" s="2">
        <f t="shared" si="55"/>
        <v>139.79058967204242</v>
      </c>
      <c r="AM106" s="1">
        <f t="shared" si="56"/>
        <v>11.183247173763393</v>
      </c>
      <c r="AN106" s="2">
        <f t="shared" si="57"/>
        <v>150.97383684580581</v>
      </c>
      <c r="AO106" s="15">
        <v>150.97383684580581</v>
      </c>
      <c r="AP106" s="24">
        <f t="shared" si="58"/>
        <v>13.587645316122522</v>
      </c>
      <c r="AQ106" s="24">
        <f t="shared" si="59"/>
        <v>164.56148216192832</v>
      </c>
      <c r="AR106" s="15">
        <v>164.56148216192832</v>
      </c>
      <c r="AS106" s="24">
        <f t="shared" si="60"/>
        <v>14.810533394573548</v>
      </c>
      <c r="AT106" s="24">
        <f t="shared" si="61"/>
        <v>179.37201555650188</v>
      </c>
      <c r="AU106" s="15">
        <v>179.37201555650188</v>
      </c>
      <c r="AV106" s="24">
        <f t="shared" si="62"/>
        <v>16.143481400085168</v>
      </c>
      <c r="AW106" s="24">
        <f t="shared" si="63"/>
        <v>195.51549695658704</v>
      </c>
      <c r="AX106" s="15">
        <v>195.51549695658704</v>
      </c>
      <c r="AY106" s="24">
        <f t="shared" si="64"/>
        <v>23.461859634790446</v>
      </c>
      <c r="AZ106" s="24">
        <f t="shared" si="65"/>
        <v>218.97735659137749</v>
      </c>
      <c r="BA106" s="24">
        <f t="shared" si="66"/>
        <v>8.7590942636550988</v>
      </c>
      <c r="BB106" s="24">
        <f t="shared" si="67"/>
        <v>227.73645085503259</v>
      </c>
      <c r="BD106" s="15">
        <v>227.73645085503259</v>
      </c>
      <c r="BE106" s="1">
        <f t="shared" si="68"/>
        <v>11.386822542751629</v>
      </c>
      <c r="BF106" s="2">
        <f t="shared" si="69"/>
        <v>239.1232733977842</v>
      </c>
      <c r="BG106" s="15">
        <v>239.1232733977842</v>
      </c>
      <c r="BH106" s="1">
        <f t="shared" si="70"/>
        <v>31.086025541711948</v>
      </c>
      <c r="BI106" s="2">
        <f t="shared" si="71"/>
        <v>270.20929893949614</v>
      </c>
      <c r="BJ106" s="15">
        <v>270.20929893949614</v>
      </c>
      <c r="BK106" s="24">
        <f t="shared" si="72"/>
        <v>13.510464946974807</v>
      </c>
      <c r="BL106" s="24">
        <f t="shared" si="73"/>
        <v>283.71976388647096</v>
      </c>
      <c r="BN106" s="15">
        <v>283.71976388647096</v>
      </c>
      <c r="BO106" s="24">
        <f t="shared" si="74"/>
        <v>42.557964582970648</v>
      </c>
      <c r="BP106" s="24">
        <f t="shared" si="75"/>
        <v>326.27772846944163</v>
      </c>
    </row>
    <row r="107" spans="1:68" ht="16.5" customHeight="1" x14ac:dyDescent="0.3">
      <c r="A107" s="5"/>
      <c r="B107" s="131" t="s">
        <v>549</v>
      </c>
      <c r="C107" s="66">
        <v>7483</v>
      </c>
      <c r="D107" s="67" t="s">
        <v>81</v>
      </c>
      <c r="E107" s="67" t="s">
        <v>24</v>
      </c>
      <c r="F107" s="67" t="s">
        <v>829</v>
      </c>
      <c r="G107" s="73">
        <v>85</v>
      </c>
      <c r="H107" s="73">
        <v>105</v>
      </c>
      <c r="I107" s="73">
        <v>8</v>
      </c>
      <c r="J107" s="74" t="s">
        <v>15</v>
      </c>
      <c r="K107" s="132">
        <f t="shared" si="76"/>
        <v>10301.494417821052</v>
      </c>
      <c r="L107" s="35">
        <v>326.27772846944163</v>
      </c>
      <c r="M107" s="33">
        <v>76.6211365080392</v>
      </c>
      <c r="N107" s="14">
        <v>54.861254000000002</v>
      </c>
      <c r="O107" s="1">
        <f t="shared" si="40"/>
        <v>3.29167524</v>
      </c>
      <c r="P107" s="2">
        <f t="shared" si="41"/>
        <v>58.152929240000006</v>
      </c>
      <c r="Q107" s="1">
        <f t="shared" si="42"/>
        <v>6.129690920643136</v>
      </c>
      <c r="R107" s="17">
        <f t="shared" si="43"/>
        <v>82.750827428682342</v>
      </c>
      <c r="S107" s="15">
        <v>97.397723883559124</v>
      </c>
      <c r="T107" s="15">
        <v>82.750827428682342</v>
      </c>
      <c r="U107" s="1">
        <f t="shared" si="44"/>
        <v>8.2750827428682339</v>
      </c>
      <c r="V107" s="2">
        <f t="shared" si="45"/>
        <v>91.025910171550578</v>
      </c>
      <c r="W107" s="15">
        <v>91.025910171550578</v>
      </c>
      <c r="X107" s="1">
        <f t="shared" si="46"/>
        <v>6.3718137120085405</v>
      </c>
      <c r="Y107" s="2">
        <f t="shared" si="47"/>
        <v>97.397723883559124</v>
      </c>
      <c r="Z107" s="2">
        <f t="shared" si="48"/>
        <v>14.60965858253387</v>
      </c>
      <c r="AA107" s="17">
        <f t="shared" si="49"/>
        <v>112.00738246609299</v>
      </c>
      <c r="AB107" s="2">
        <f t="shared" ref="AB107:AB139" si="77">L107</f>
        <v>326.27772846944163</v>
      </c>
      <c r="AC107" s="1">
        <f t="shared" si="50"/>
        <v>26.10221827755533</v>
      </c>
      <c r="AD107" s="17">
        <f t="shared" si="51"/>
        <v>352.37994674699695</v>
      </c>
      <c r="AE107" s="15">
        <v>120.96797306338043</v>
      </c>
      <c r="AF107" s="1">
        <f t="shared" si="52"/>
        <v>8.4677581144366307</v>
      </c>
      <c r="AG107" s="17">
        <f t="shared" si="53"/>
        <v>129.43573117781705</v>
      </c>
      <c r="AH107" s="15">
        <v>218.97735659137749</v>
      </c>
      <c r="AI107" s="15">
        <v>139.79058967204242</v>
      </c>
      <c r="AJ107" s="15">
        <v>129.43573117781705</v>
      </c>
      <c r="AK107" s="1">
        <f t="shared" si="54"/>
        <v>10.354858494225363</v>
      </c>
      <c r="AL107" s="2">
        <f t="shared" si="55"/>
        <v>139.79058967204242</v>
      </c>
      <c r="AM107" s="1">
        <f t="shared" si="56"/>
        <v>11.183247173763393</v>
      </c>
      <c r="AN107" s="2">
        <f t="shared" si="57"/>
        <v>150.97383684580581</v>
      </c>
      <c r="AO107" s="15">
        <v>150.97383684580581</v>
      </c>
      <c r="AP107" s="24">
        <f t="shared" si="58"/>
        <v>13.587645316122522</v>
      </c>
      <c r="AQ107" s="24">
        <f t="shared" si="59"/>
        <v>164.56148216192832</v>
      </c>
      <c r="AR107" s="15">
        <v>164.56148216192832</v>
      </c>
      <c r="AS107" s="24">
        <f t="shared" si="60"/>
        <v>14.810533394573548</v>
      </c>
      <c r="AT107" s="24">
        <f t="shared" si="61"/>
        <v>179.37201555650188</v>
      </c>
      <c r="AU107" s="15">
        <v>179.37201555650188</v>
      </c>
      <c r="AV107" s="24">
        <f t="shared" si="62"/>
        <v>16.143481400085168</v>
      </c>
      <c r="AW107" s="24">
        <f t="shared" si="63"/>
        <v>195.51549695658704</v>
      </c>
      <c r="AX107" s="15">
        <v>195.51549695658704</v>
      </c>
      <c r="AY107" s="24">
        <f t="shared" si="64"/>
        <v>23.461859634790446</v>
      </c>
      <c r="AZ107" s="24">
        <f t="shared" si="65"/>
        <v>218.97735659137749</v>
      </c>
      <c r="BA107" s="24">
        <f t="shared" si="66"/>
        <v>8.7590942636550988</v>
      </c>
      <c r="BB107" s="24">
        <f t="shared" si="67"/>
        <v>227.73645085503259</v>
      </c>
      <c r="BD107" s="15">
        <v>227.73645085503259</v>
      </c>
      <c r="BE107" s="1">
        <f t="shared" si="68"/>
        <v>11.386822542751629</v>
      </c>
      <c r="BF107" s="2">
        <f t="shared" si="69"/>
        <v>239.1232733977842</v>
      </c>
      <c r="BG107" s="15">
        <v>239.1232733977842</v>
      </c>
      <c r="BH107" s="1">
        <f t="shared" si="70"/>
        <v>31.086025541711948</v>
      </c>
      <c r="BI107" s="2">
        <f t="shared" si="71"/>
        <v>270.20929893949614</v>
      </c>
      <c r="BJ107" s="15">
        <v>270.20929893949614</v>
      </c>
      <c r="BK107" s="24">
        <f t="shared" si="72"/>
        <v>13.510464946974807</v>
      </c>
      <c r="BL107" s="24">
        <f t="shared" si="73"/>
        <v>283.71976388647096</v>
      </c>
      <c r="BN107" s="15">
        <v>283.71976388647096</v>
      </c>
      <c r="BO107" s="24">
        <f t="shared" si="74"/>
        <v>42.557964582970648</v>
      </c>
      <c r="BP107" s="24">
        <f t="shared" si="75"/>
        <v>326.27772846944163</v>
      </c>
    </row>
    <row r="108" spans="1:68" ht="16.5" customHeight="1" x14ac:dyDescent="0.3">
      <c r="A108" s="5"/>
      <c r="B108" s="131" t="s">
        <v>327</v>
      </c>
      <c r="C108" s="66">
        <v>8340</v>
      </c>
      <c r="D108" s="71" t="s">
        <v>23</v>
      </c>
      <c r="E108" s="71" t="s">
        <v>26</v>
      </c>
      <c r="F108" s="67" t="s">
        <v>105</v>
      </c>
      <c r="G108" s="68">
        <v>50</v>
      </c>
      <c r="H108" s="68">
        <v>68</v>
      </c>
      <c r="I108" s="68">
        <v>10</v>
      </c>
      <c r="J108" s="70" t="s">
        <v>14</v>
      </c>
      <c r="K108" s="132">
        <f t="shared" si="76"/>
        <v>6102.7339097144004</v>
      </c>
      <c r="L108" s="35">
        <v>193.291</v>
      </c>
      <c r="M108" s="33">
        <v>43.754629389830782</v>
      </c>
      <c r="N108" s="14">
        <v>31.328611738609681</v>
      </c>
      <c r="O108" s="1">
        <f t="shared" si="40"/>
        <v>1.8797167043165808</v>
      </c>
      <c r="P108" s="2">
        <f t="shared" si="41"/>
        <v>33.208328442926259</v>
      </c>
      <c r="Q108" s="1">
        <f t="shared" si="42"/>
        <v>3.5003703511864628</v>
      </c>
      <c r="R108" s="17">
        <f t="shared" si="43"/>
        <v>47.254999741017244</v>
      </c>
      <c r="S108" s="15">
        <v>55.619134695177294</v>
      </c>
      <c r="T108" s="15">
        <v>47.254999741017244</v>
      </c>
      <c r="U108" s="1">
        <f t="shared" si="44"/>
        <v>4.7254999741017247</v>
      </c>
      <c r="V108" s="2">
        <f t="shared" si="45"/>
        <v>51.980499715118967</v>
      </c>
      <c r="W108" s="15">
        <v>51.980499715118967</v>
      </c>
      <c r="X108" s="1">
        <f t="shared" si="46"/>
        <v>3.6386349800583275</v>
      </c>
      <c r="Y108" s="2">
        <f t="shared" si="47"/>
        <v>55.619134695177294</v>
      </c>
      <c r="Z108" s="2">
        <f t="shared" si="48"/>
        <v>8.3428702042765952</v>
      </c>
      <c r="AA108" s="17">
        <f t="shared" si="49"/>
        <v>63.962004899453888</v>
      </c>
      <c r="AB108" s="2">
        <f t="shared" si="77"/>
        <v>193.291</v>
      </c>
      <c r="AC108" s="1">
        <f t="shared" si="50"/>
        <v>15.463279999999999</v>
      </c>
      <c r="AD108" s="17">
        <f t="shared" si="51"/>
        <v>208.75427999999999</v>
      </c>
      <c r="AE108" s="15">
        <v>69.078965291410199</v>
      </c>
      <c r="AF108" s="1">
        <f t="shared" si="52"/>
        <v>4.8355275703987139</v>
      </c>
      <c r="AG108" s="17">
        <f t="shared" si="53"/>
        <v>73.91449286180891</v>
      </c>
      <c r="AH108" s="15">
        <v>125.04738925942787</v>
      </c>
      <c r="AI108" s="15">
        <v>79.827652290753619</v>
      </c>
      <c r="AJ108" s="15">
        <v>73.91449286180891</v>
      </c>
      <c r="AK108" s="1">
        <f t="shared" si="54"/>
        <v>5.9131594289447129</v>
      </c>
      <c r="AL108" s="2">
        <f t="shared" si="55"/>
        <v>79.827652290753619</v>
      </c>
      <c r="AM108" s="1">
        <f t="shared" si="56"/>
        <v>6.3862121832602892</v>
      </c>
      <c r="AN108" s="2">
        <f t="shared" si="57"/>
        <v>86.213864474013903</v>
      </c>
      <c r="AO108" s="15">
        <v>86.213864474013903</v>
      </c>
      <c r="AP108" s="24">
        <f t="shared" si="58"/>
        <v>7.7592478026612515</v>
      </c>
      <c r="AQ108" s="24">
        <f t="shared" si="59"/>
        <v>93.973112276675153</v>
      </c>
      <c r="AR108" s="15">
        <v>93.973112276675153</v>
      </c>
      <c r="AS108" s="24">
        <f t="shared" si="60"/>
        <v>8.4575801049007637</v>
      </c>
      <c r="AT108" s="24">
        <f t="shared" si="61"/>
        <v>102.43069238157591</v>
      </c>
      <c r="AU108" s="15">
        <v>102.43069238157591</v>
      </c>
      <c r="AV108" s="24">
        <f t="shared" si="62"/>
        <v>9.2187623143418325</v>
      </c>
      <c r="AW108" s="24">
        <f t="shared" si="63"/>
        <v>111.64945469591774</v>
      </c>
      <c r="AX108" s="15">
        <v>111.64945469591774</v>
      </c>
      <c r="AY108" s="24">
        <f t="shared" si="64"/>
        <v>13.397934563510129</v>
      </c>
      <c r="AZ108" s="24">
        <f t="shared" si="65"/>
        <v>125.04738925942787</v>
      </c>
      <c r="BA108" s="24">
        <f t="shared" si="66"/>
        <v>5.0018955703771146</v>
      </c>
      <c r="BB108" s="24">
        <f t="shared" si="67"/>
        <v>130.04928482980498</v>
      </c>
      <c r="BD108" s="15">
        <v>130.04928482980498</v>
      </c>
      <c r="BE108" s="1">
        <f t="shared" si="68"/>
        <v>6.5024642414902489</v>
      </c>
      <c r="BF108" s="2">
        <f t="shared" si="69"/>
        <v>136.55174907129523</v>
      </c>
      <c r="BG108" s="15">
        <v>136.55174907129523</v>
      </c>
      <c r="BH108" s="1">
        <f t="shared" si="70"/>
        <v>17.751727379268381</v>
      </c>
      <c r="BI108" s="2">
        <f t="shared" si="71"/>
        <v>154.30347645056361</v>
      </c>
      <c r="BJ108" s="15">
        <v>154.30347645056361</v>
      </c>
      <c r="BK108" s="24">
        <f t="shared" si="72"/>
        <v>7.7151738225281807</v>
      </c>
      <c r="BL108" s="24">
        <f t="shared" si="73"/>
        <v>162.01865027309179</v>
      </c>
      <c r="BN108" s="15">
        <v>162.01865027309179</v>
      </c>
      <c r="BO108" s="24">
        <f t="shared" si="74"/>
        <v>24.30279754096377</v>
      </c>
      <c r="BP108" s="24">
        <f t="shared" si="75"/>
        <v>186.32144781405557</v>
      </c>
    </row>
    <row r="109" spans="1:68" ht="16.5" customHeight="1" x14ac:dyDescent="0.3">
      <c r="A109" s="5"/>
      <c r="B109" s="131" t="s">
        <v>327</v>
      </c>
      <c r="C109" s="66">
        <v>8340</v>
      </c>
      <c r="D109" s="67" t="s">
        <v>74</v>
      </c>
      <c r="E109" s="67" t="s">
        <v>26</v>
      </c>
      <c r="F109" s="67" t="s">
        <v>105</v>
      </c>
      <c r="G109" s="68">
        <v>50</v>
      </c>
      <c r="H109" s="68">
        <v>68</v>
      </c>
      <c r="I109" s="68">
        <v>10</v>
      </c>
      <c r="J109" s="70" t="s">
        <v>14</v>
      </c>
      <c r="K109" s="132">
        <f>K108</f>
        <v>6102.7339097144004</v>
      </c>
      <c r="L109" s="35">
        <v>186.31950868258031</v>
      </c>
      <c r="M109" s="33">
        <v>43.754174015637211</v>
      </c>
      <c r="N109" s="14">
        <v>31.328285687595077</v>
      </c>
      <c r="O109" s="1">
        <f t="shared" si="40"/>
        <v>1.8796971412557046</v>
      </c>
      <c r="P109" s="2">
        <f t="shared" si="41"/>
        <v>33.207982828850781</v>
      </c>
      <c r="Q109" s="1">
        <f t="shared" si="42"/>
        <v>3.5003339212509768</v>
      </c>
      <c r="R109" s="17">
        <f t="shared" si="43"/>
        <v>47.254507936888189</v>
      </c>
      <c r="S109" s="15">
        <v>55.618555841717402</v>
      </c>
      <c r="T109" s="15">
        <v>47.254507936888189</v>
      </c>
      <c r="U109" s="1">
        <f t="shared" si="44"/>
        <v>4.725450793688819</v>
      </c>
      <c r="V109" s="2">
        <f t="shared" si="45"/>
        <v>51.97995873057701</v>
      </c>
      <c r="W109" s="15">
        <v>51.97995873057701</v>
      </c>
      <c r="X109" s="1">
        <f t="shared" si="46"/>
        <v>3.638597111140391</v>
      </c>
      <c r="Y109" s="2">
        <f t="shared" si="47"/>
        <v>55.618555841717402</v>
      </c>
      <c r="Z109" s="2">
        <f t="shared" si="48"/>
        <v>8.3427833762576107</v>
      </c>
      <c r="AA109" s="17">
        <f t="shared" si="49"/>
        <v>63.961339217975009</v>
      </c>
      <c r="AB109" s="2">
        <f t="shared" si="77"/>
        <v>186.31950868258031</v>
      </c>
      <c r="AC109" s="1">
        <f t="shared" si="50"/>
        <v>14.905560694606425</v>
      </c>
      <c r="AD109" s="17">
        <f t="shared" si="51"/>
        <v>201.22506937718674</v>
      </c>
      <c r="AE109" s="15">
        <v>69.078246355413015</v>
      </c>
      <c r="AF109" s="1">
        <f t="shared" si="52"/>
        <v>4.835477244878911</v>
      </c>
      <c r="AG109" s="17">
        <f t="shared" si="53"/>
        <v>73.913723600291931</v>
      </c>
      <c r="AH109" s="15">
        <v>125.0460878347596</v>
      </c>
      <c r="AI109" s="15">
        <v>79.826821488315289</v>
      </c>
      <c r="AJ109" s="15">
        <v>73.913723600291931</v>
      </c>
      <c r="AK109" s="1">
        <f t="shared" si="54"/>
        <v>5.9130978880233549</v>
      </c>
      <c r="AL109" s="2">
        <f t="shared" si="55"/>
        <v>79.826821488315289</v>
      </c>
      <c r="AM109" s="1">
        <f t="shared" si="56"/>
        <v>6.3861457190652233</v>
      </c>
      <c r="AN109" s="2">
        <f t="shared" si="57"/>
        <v>86.212967207380515</v>
      </c>
      <c r="AO109" s="15">
        <v>86.212967207380515</v>
      </c>
      <c r="AP109" s="24">
        <f t="shared" si="58"/>
        <v>7.7591670486642466</v>
      </c>
      <c r="AQ109" s="24">
        <f t="shared" si="59"/>
        <v>93.972134256044768</v>
      </c>
      <c r="AR109" s="15">
        <v>93.972134256044768</v>
      </c>
      <c r="AS109" s="24">
        <f t="shared" si="60"/>
        <v>8.4574920830440288</v>
      </c>
      <c r="AT109" s="24">
        <f t="shared" si="61"/>
        <v>102.4296263390888</v>
      </c>
      <c r="AU109" s="15">
        <v>102.4296263390888</v>
      </c>
      <c r="AV109" s="24">
        <f t="shared" si="62"/>
        <v>9.2186663705179921</v>
      </c>
      <c r="AW109" s="24">
        <f t="shared" si="63"/>
        <v>111.64829270960679</v>
      </c>
      <c r="AX109" s="15">
        <v>111.64829270960679</v>
      </c>
      <c r="AY109" s="24">
        <f t="shared" si="64"/>
        <v>13.397795125152815</v>
      </c>
      <c r="AZ109" s="24">
        <f t="shared" si="65"/>
        <v>125.0460878347596</v>
      </c>
      <c r="BA109" s="24">
        <f t="shared" si="66"/>
        <v>5.0018435133903845</v>
      </c>
      <c r="BB109" s="24">
        <f t="shared" si="67"/>
        <v>130.04793134815</v>
      </c>
      <c r="BD109" s="15">
        <v>130.04793134815</v>
      </c>
      <c r="BE109" s="1">
        <f t="shared" si="68"/>
        <v>6.5023965674074997</v>
      </c>
      <c r="BF109" s="2">
        <f t="shared" si="69"/>
        <v>136.55032791555749</v>
      </c>
      <c r="BG109" s="15">
        <v>136.55032791555749</v>
      </c>
      <c r="BH109" s="1">
        <f t="shared" si="70"/>
        <v>17.751542629022474</v>
      </c>
      <c r="BI109" s="2">
        <f t="shared" si="71"/>
        <v>154.30187054457997</v>
      </c>
      <c r="BJ109" s="15">
        <v>154.30187054457997</v>
      </c>
      <c r="BK109" s="24">
        <f t="shared" si="72"/>
        <v>7.7150935272289987</v>
      </c>
      <c r="BL109" s="24">
        <f t="shared" si="73"/>
        <v>162.01696407180896</v>
      </c>
      <c r="BN109" s="15">
        <v>162.01696407180896</v>
      </c>
      <c r="BO109" s="24">
        <f t="shared" si="74"/>
        <v>24.302544610771346</v>
      </c>
      <c r="BP109" s="24">
        <f t="shared" si="75"/>
        <v>186.31950868258031</v>
      </c>
    </row>
    <row r="110" spans="1:68" ht="16.5" customHeight="1" x14ac:dyDescent="0.3">
      <c r="A110" s="5"/>
      <c r="B110" s="131" t="s">
        <v>327</v>
      </c>
      <c r="C110" s="66">
        <v>8340</v>
      </c>
      <c r="D110" s="67" t="s">
        <v>82</v>
      </c>
      <c r="E110" s="67" t="s">
        <v>26</v>
      </c>
      <c r="F110" s="67" t="s">
        <v>257</v>
      </c>
      <c r="G110" s="68">
        <v>50</v>
      </c>
      <c r="H110" s="68">
        <v>68</v>
      </c>
      <c r="I110" s="68">
        <v>10</v>
      </c>
      <c r="J110" s="70" t="s">
        <v>14</v>
      </c>
      <c r="K110" s="132">
        <f>K108</f>
        <v>6102.7339097144004</v>
      </c>
      <c r="L110" s="35">
        <v>186.32144781405557</v>
      </c>
      <c r="M110" s="33">
        <v>43.754629389830782</v>
      </c>
      <c r="N110" s="14">
        <v>31.328611738609681</v>
      </c>
      <c r="O110" s="1">
        <f t="shared" si="40"/>
        <v>1.8797167043165808</v>
      </c>
      <c r="P110" s="2">
        <f t="shared" si="41"/>
        <v>33.208328442926259</v>
      </c>
      <c r="Q110" s="1">
        <f t="shared" si="42"/>
        <v>3.5003703511864628</v>
      </c>
      <c r="R110" s="17">
        <f t="shared" si="43"/>
        <v>47.254999741017244</v>
      </c>
      <c r="S110" s="15">
        <v>55.619134695177294</v>
      </c>
      <c r="T110" s="15">
        <v>47.254999741017244</v>
      </c>
      <c r="U110" s="1">
        <f t="shared" si="44"/>
        <v>4.7254999741017247</v>
      </c>
      <c r="V110" s="2">
        <f t="shared" si="45"/>
        <v>51.980499715118967</v>
      </c>
      <c r="W110" s="15">
        <v>51.980499715118967</v>
      </c>
      <c r="X110" s="1">
        <f t="shared" si="46"/>
        <v>3.6386349800583275</v>
      </c>
      <c r="Y110" s="2">
        <f t="shared" si="47"/>
        <v>55.619134695177294</v>
      </c>
      <c r="Z110" s="2">
        <f t="shared" si="48"/>
        <v>8.3428702042765952</v>
      </c>
      <c r="AA110" s="17">
        <f t="shared" si="49"/>
        <v>63.962004899453888</v>
      </c>
      <c r="AB110" s="2">
        <f t="shared" si="77"/>
        <v>186.32144781405557</v>
      </c>
      <c r="AC110" s="1">
        <f t="shared" si="50"/>
        <v>14.905715825124446</v>
      </c>
      <c r="AD110" s="17">
        <f t="shared" si="51"/>
        <v>201.22716363918002</v>
      </c>
      <c r="AE110" s="15">
        <v>69.078965291410199</v>
      </c>
      <c r="AF110" s="1">
        <f t="shared" si="52"/>
        <v>4.8355275703987139</v>
      </c>
      <c r="AG110" s="17">
        <f t="shared" si="53"/>
        <v>73.91449286180891</v>
      </c>
      <c r="AH110" s="15">
        <v>125.04738925942787</v>
      </c>
      <c r="AI110" s="15">
        <v>79.827652290753619</v>
      </c>
      <c r="AJ110" s="15">
        <v>73.91449286180891</v>
      </c>
      <c r="AK110" s="1">
        <f t="shared" si="54"/>
        <v>5.9131594289447129</v>
      </c>
      <c r="AL110" s="2">
        <f t="shared" si="55"/>
        <v>79.827652290753619</v>
      </c>
      <c r="AM110" s="1">
        <f t="shared" si="56"/>
        <v>6.3862121832602892</v>
      </c>
      <c r="AN110" s="2">
        <f t="shared" si="57"/>
        <v>86.213864474013903</v>
      </c>
      <c r="AO110" s="15">
        <v>86.213864474013903</v>
      </c>
      <c r="AP110" s="24">
        <f t="shared" si="58"/>
        <v>7.7592478026612515</v>
      </c>
      <c r="AQ110" s="24">
        <f t="shared" si="59"/>
        <v>93.973112276675153</v>
      </c>
      <c r="AR110" s="15">
        <v>93.973112276675153</v>
      </c>
      <c r="AS110" s="24">
        <f t="shared" si="60"/>
        <v>8.4575801049007637</v>
      </c>
      <c r="AT110" s="24">
        <f t="shared" si="61"/>
        <v>102.43069238157591</v>
      </c>
      <c r="AU110" s="15">
        <v>102.43069238157591</v>
      </c>
      <c r="AV110" s="24">
        <f t="shared" si="62"/>
        <v>9.2187623143418325</v>
      </c>
      <c r="AW110" s="24">
        <f t="shared" si="63"/>
        <v>111.64945469591774</v>
      </c>
      <c r="AX110" s="15">
        <v>111.64945469591774</v>
      </c>
      <c r="AY110" s="24">
        <f t="shared" si="64"/>
        <v>13.397934563510129</v>
      </c>
      <c r="AZ110" s="24">
        <f t="shared" si="65"/>
        <v>125.04738925942787</v>
      </c>
      <c r="BA110" s="24">
        <f t="shared" si="66"/>
        <v>5.0018955703771146</v>
      </c>
      <c r="BB110" s="24">
        <f t="shared" si="67"/>
        <v>130.04928482980498</v>
      </c>
      <c r="BD110" s="15">
        <v>130.04928482980498</v>
      </c>
      <c r="BE110" s="1">
        <f t="shared" si="68"/>
        <v>6.5024642414902489</v>
      </c>
      <c r="BF110" s="2">
        <f t="shared" si="69"/>
        <v>136.55174907129523</v>
      </c>
      <c r="BG110" s="15">
        <v>136.55174907129523</v>
      </c>
      <c r="BH110" s="1">
        <f t="shared" si="70"/>
        <v>17.751727379268381</v>
      </c>
      <c r="BI110" s="2">
        <f t="shared" si="71"/>
        <v>154.30347645056361</v>
      </c>
      <c r="BJ110" s="15">
        <v>154.30347645056361</v>
      </c>
      <c r="BK110" s="24">
        <f t="shared" si="72"/>
        <v>7.7151738225281807</v>
      </c>
      <c r="BL110" s="24">
        <f t="shared" si="73"/>
        <v>162.01865027309179</v>
      </c>
      <c r="BN110" s="15">
        <v>162.01865027309179</v>
      </c>
      <c r="BO110" s="24">
        <f t="shared" si="74"/>
        <v>24.30279754096377</v>
      </c>
      <c r="BP110" s="24">
        <f t="shared" si="75"/>
        <v>186.32144781405557</v>
      </c>
    </row>
    <row r="111" spans="1:68" ht="16.5" customHeight="1" x14ac:dyDescent="0.3">
      <c r="A111" s="5"/>
      <c r="B111" s="131" t="s">
        <v>323</v>
      </c>
      <c r="C111" s="66">
        <v>6131</v>
      </c>
      <c r="D111" s="71" t="s">
        <v>23</v>
      </c>
      <c r="E111" s="71" t="s">
        <v>32</v>
      </c>
      <c r="F111" s="67" t="s">
        <v>110</v>
      </c>
      <c r="G111" s="68">
        <v>47.6</v>
      </c>
      <c r="H111" s="68">
        <v>80.260000000000005</v>
      </c>
      <c r="I111" s="68">
        <v>7</v>
      </c>
      <c r="J111" s="70" t="s">
        <v>14</v>
      </c>
      <c r="K111" s="132">
        <f t="shared" si="76"/>
        <v>6263.5300977489615</v>
      </c>
      <c r="L111" s="35">
        <v>198.38387418412822</v>
      </c>
      <c r="M111" s="33">
        <v>46.587298422605592</v>
      </c>
      <c r="N111" s="14">
        <v>33.356822000000001</v>
      </c>
      <c r="O111" s="1">
        <f t="shared" si="40"/>
        <v>2.00140932</v>
      </c>
      <c r="P111" s="2">
        <f t="shared" si="41"/>
        <v>35.358231320000002</v>
      </c>
      <c r="Q111" s="1">
        <f t="shared" si="42"/>
        <v>3.7269838738084475</v>
      </c>
      <c r="R111" s="17">
        <f t="shared" si="43"/>
        <v>50.314282296414042</v>
      </c>
      <c r="S111" s="15">
        <v>59.219910262879331</v>
      </c>
      <c r="T111" s="15">
        <v>50.314282296414042</v>
      </c>
      <c r="U111" s="1">
        <f t="shared" si="44"/>
        <v>5.0314282296414037</v>
      </c>
      <c r="V111" s="2">
        <f t="shared" si="45"/>
        <v>55.345710526055448</v>
      </c>
      <c r="W111" s="15">
        <v>55.345710526055448</v>
      </c>
      <c r="X111" s="1">
        <f t="shared" si="46"/>
        <v>3.8741997368238814</v>
      </c>
      <c r="Y111" s="2">
        <f t="shared" si="47"/>
        <v>59.219910262879331</v>
      </c>
      <c r="Z111" s="2">
        <f t="shared" si="48"/>
        <v>8.882986539431899</v>
      </c>
      <c r="AA111" s="17">
        <f t="shared" si="49"/>
        <v>68.102896802311236</v>
      </c>
      <c r="AB111" s="2">
        <f t="shared" si="77"/>
        <v>198.38387418412822</v>
      </c>
      <c r="AC111" s="1">
        <f t="shared" si="50"/>
        <v>15.870709934730257</v>
      </c>
      <c r="AD111" s="17">
        <f t="shared" si="51"/>
        <v>214.25458411885847</v>
      </c>
      <c r="AE111" s="15">
        <v>73.55112854649613</v>
      </c>
      <c r="AF111" s="1">
        <f t="shared" si="52"/>
        <v>5.1485789982547292</v>
      </c>
      <c r="AG111" s="17">
        <f t="shared" si="53"/>
        <v>78.699707544750865</v>
      </c>
      <c r="AH111" s="15">
        <v>133.14294102444518</v>
      </c>
      <c r="AI111" s="15">
        <v>84.995684148330938</v>
      </c>
      <c r="AJ111" s="15">
        <v>78.699707544750865</v>
      </c>
      <c r="AK111" s="1">
        <f t="shared" si="54"/>
        <v>6.2959766035800691</v>
      </c>
      <c r="AL111" s="2">
        <f t="shared" si="55"/>
        <v>84.995684148330938</v>
      </c>
      <c r="AM111" s="1">
        <f t="shared" si="56"/>
        <v>6.7996547318664753</v>
      </c>
      <c r="AN111" s="2">
        <f t="shared" si="57"/>
        <v>91.79533888019742</v>
      </c>
      <c r="AO111" s="15">
        <v>91.79533888019742</v>
      </c>
      <c r="AP111" s="24">
        <f t="shared" si="58"/>
        <v>8.2615804992177679</v>
      </c>
      <c r="AQ111" s="24">
        <f t="shared" si="59"/>
        <v>100.05691937941519</v>
      </c>
      <c r="AR111" s="15">
        <v>100.05691937941519</v>
      </c>
      <c r="AS111" s="24">
        <f t="shared" si="60"/>
        <v>9.0051227441473678</v>
      </c>
      <c r="AT111" s="24">
        <f t="shared" si="61"/>
        <v>109.06204212356256</v>
      </c>
      <c r="AU111" s="15">
        <v>109.06204212356256</v>
      </c>
      <c r="AV111" s="24">
        <f t="shared" si="62"/>
        <v>9.8155837911206305</v>
      </c>
      <c r="AW111" s="24">
        <f t="shared" si="63"/>
        <v>118.87762591468319</v>
      </c>
      <c r="AX111" s="15">
        <v>118.87762591468319</v>
      </c>
      <c r="AY111" s="24">
        <f t="shared" si="64"/>
        <v>14.265315109761982</v>
      </c>
      <c r="AZ111" s="24">
        <f t="shared" si="65"/>
        <v>133.14294102444518</v>
      </c>
      <c r="BA111" s="24">
        <f t="shared" si="66"/>
        <v>5.3257176409778069</v>
      </c>
      <c r="BB111" s="24">
        <f t="shared" si="67"/>
        <v>138.46865866542299</v>
      </c>
      <c r="BD111" s="15">
        <v>138.46865866542299</v>
      </c>
      <c r="BE111" s="1">
        <f t="shared" si="68"/>
        <v>6.9234329332711493</v>
      </c>
      <c r="BF111" s="2">
        <f t="shared" si="69"/>
        <v>145.39209159869415</v>
      </c>
      <c r="BG111" s="15">
        <v>145.39209159869415</v>
      </c>
      <c r="BH111" s="1">
        <f t="shared" si="70"/>
        <v>18.90097190783024</v>
      </c>
      <c r="BI111" s="2">
        <f t="shared" si="71"/>
        <v>164.29306350652439</v>
      </c>
      <c r="BJ111" s="15">
        <v>164.29306350652439</v>
      </c>
      <c r="BK111" s="24">
        <f t="shared" si="72"/>
        <v>8.2146531753262195</v>
      </c>
      <c r="BL111" s="24">
        <f t="shared" si="73"/>
        <v>172.50771668185061</v>
      </c>
      <c r="BN111" s="15">
        <v>172.50771668185061</v>
      </c>
      <c r="BO111" s="24">
        <f t="shared" si="74"/>
        <v>25.876157502277593</v>
      </c>
      <c r="BP111" s="24">
        <f t="shared" si="75"/>
        <v>198.38387418412822</v>
      </c>
    </row>
    <row r="112" spans="1:68" ht="16.5" customHeight="1" x14ac:dyDescent="0.3">
      <c r="A112" s="5"/>
      <c r="B112" s="131" t="s">
        <v>323</v>
      </c>
      <c r="C112" s="66">
        <v>6131</v>
      </c>
      <c r="D112" s="67" t="s">
        <v>87</v>
      </c>
      <c r="E112" s="67" t="s">
        <v>32</v>
      </c>
      <c r="F112" s="67" t="s">
        <v>268</v>
      </c>
      <c r="G112" s="68">
        <v>47.6</v>
      </c>
      <c r="H112" s="68">
        <v>80.260000000000005</v>
      </c>
      <c r="I112" s="68">
        <v>7</v>
      </c>
      <c r="J112" s="70" t="s">
        <v>14</v>
      </c>
      <c r="K112" s="132">
        <f t="shared" si="76"/>
        <v>6263.5300977489615</v>
      </c>
      <c r="L112" s="35">
        <v>198.38387418412822</v>
      </c>
      <c r="M112" s="33">
        <v>46.587298422605592</v>
      </c>
      <c r="N112" s="14">
        <v>33.356822000000001</v>
      </c>
      <c r="O112" s="1">
        <f t="shared" si="40"/>
        <v>2.00140932</v>
      </c>
      <c r="P112" s="2">
        <f t="shared" si="41"/>
        <v>35.358231320000002</v>
      </c>
      <c r="Q112" s="1">
        <f t="shared" si="42"/>
        <v>3.7269838738084475</v>
      </c>
      <c r="R112" s="17">
        <f t="shared" si="43"/>
        <v>50.314282296414042</v>
      </c>
      <c r="S112" s="15">
        <v>59.219910262879331</v>
      </c>
      <c r="T112" s="15">
        <v>50.314282296414042</v>
      </c>
      <c r="U112" s="1">
        <f t="shared" si="44"/>
        <v>5.0314282296414037</v>
      </c>
      <c r="V112" s="2">
        <f t="shared" si="45"/>
        <v>55.345710526055448</v>
      </c>
      <c r="W112" s="15">
        <v>55.345710526055448</v>
      </c>
      <c r="X112" s="1">
        <f t="shared" si="46"/>
        <v>3.8741997368238814</v>
      </c>
      <c r="Y112" s="2">
        <f t="shared" si="47"/>
        <v>59.219910262879331</v>
      </c>
      <c r="Z112" s="2">
        <f t="shared" si="48"/>
        <v>8.882986539431899</v>
      </c>
      <c r="AA112" s="17">
        <f t="shared" si="49"/>
        <v>68.102896802311236</v>
      </c>
      <c r="AB112" s="2">
        <f t="shared" si="77"/>
        <v>198.38387418412822</v>
      </c>
      <c r="AC112" s="1">
        <f t="shared" si="50"/>
        <v>15.870709934730257</v>
      </c>
      <c r="AD112" s="17">
        <f t="shared" si="51"/>
        <v>214.25458411885847</v>
      </c>
      <c r="AE112" s="15">
        <v>73.55112854649613</v>
      </c>
      <c r="AF112" s="1">
        <f t="shared" si="52"/>
        <v>5.1485789982547292</v>
      </c>
      <c r="AG112" s="17">
        <f t="shared" si="53"/>
        <v>78.699707544750865</v>
      </c>
      <c r="AH112" s="15">
        <v>133.14294102444518</v>
      </c>
      <c r="AI112" s="15">
        <v>84.995684148330938</v>
      </c>
      <c r="AJ112" s="15">
        <v>78.699707544750865</v>
      </c>
      <c r="AK112" s="1">
        <f t="shared" si="54"/>
        <v>6.2959766035800691</v>
      </c>
      <c r="AL112" s="2">
        <f t="shared" si="55"/>
        <v>84.995684148330938</v>
      </c>
      <c r="AM112" s="1">
        <f t="shared" si="56"/>
        <v>6.7996547318664753</v>
      </c>
      <c r="AN112" s="2">
        <f t="shared" si="57"/>
        <v>91.79533888019742</v>
      </c>
      <c r="AO112" s="15">
        <v>91.79533888019742</v>
      </c>
      <c r="AP112" s="24">
        <f t="shared" si="58"/>
        <v>8.2615804992177679</v>
      </c>
      <c r="AQ112" s="24">
        <f t="shared" si="59"/>
        <v>100.05691937941519</v>
      </c>
      <c r="AR112" s="15">
        <v>100.05691937941519</v>
      </c>
      <c r="AS112" s="24">
        <f t="shared" si="60"/>
        <v>9.0051227441473678</v>
      </c>
      <c r="AT112" s="24">
        <f t="shared" si="61"/>
        <v>109.06204212356256</v>
      </c>
      <c r="AU112" s="15">
        <v>109.06204212356256</v>
      </c>
      <c r="AV112" s="24">
        <f t="shared" si="62"/>
        <v>9.8155837911206305</v>
      </c>
      <c r="AW112" s="24">
        <f t="shared" si="63"/>
        <v>118.87762591468319</v>
      </c>
      <c r="AX112" s="15">
        <v>118.87762591468319</v>
      </c>
      <c r="AY112" s="24">
        <f t="shared" si="64"/>
        <v>14.265315109761982</v>
      </c>
      <c r="AZ112" s="24">
        <f t="shared" si="65"/>
        <v>133.14294102444518</v>
      </c>
      <c r="BA112" s="24">
        <f t="shared" si="66"/>
        <v>5.3257176409778069</v>
      </c>
      <c r="BB112" s="24">
        <f t="shared" si="67"/>
        <v>138.46865866542299</v>
      </c>
      <c r="BD112" s="15">
        <v>138.46865866542299</v>
      </c>
      <c r="BE112" s="1">
        <f t="shared" si="68"/>
        <v>6.9234329332711493</v>
      </c>
      <c r="BF112" s="2">
        <f t="shared" si="69"/>
        <v>145.39209159869415</v>
      </c>
      <c r="BG112" s="15">
        <v>145.39209159869415</v>
      </c>
      <c r="BH112" s="1">
        <f t="shared" si="70"/>
        <v>18.90097190783024</v>
      </c>
      <c r="BI112" s="2">
        <f t="shared" si="71"/>
        <v>164.29306350652439</v>
      </c>
      <c r="BJ112" s="15">
        <v>164.29306350652439</v>
      </c>
      <c r="BK112" s="24">
        <f t="shared" si="72"/>
        <v>8.2146531753262195</v>
      </c>
      <c r="BL112" s="24">
        <f t="shared" si="73"/>
        <v>172.50771668185061</v>
      </c>
      <c r="BN112" s="15">
        <v>172.50771668185061</v>
      </c>
      <c r="BO112" s="24">
        <f t="shared" si="74"/>
        <v>25.876157502277593</v>
      </c>
      <c r="BP112" s="24">
        <f t="shared" si="75"/>
        <v>198.38387418412822</v>
      </c>
    </row>
    <row r="113" spans="1:68" ht="16.5" customHeight="1" x14ac:dyDescent="0.3">
      <c r="A113" s="5"/>
      <c r="B113" s="131" t="s">
        <v>427</v>
      </c>
      <c r="C113" s="66">
        <v>9241</v>
      </c>
      <c r="D113" s="67" t="s">
        <v>75</v>
      </c>
      <c r="E113" s="67" t="s">
        <v>26</v>
      </c>
      <c r="F113" s="67" t="s">
        <v>220</v>
      </c>
      <c r="G113" s="68">
        <v>57</v>
      </c>
      <c r="H113" s="68">
        <v>74</v>
      </c>
      <c r="I113" s="68">
        <v>8.3000000000000007</v>
      </c>
      <c r="J113" s="70" t="s">
        <v>14</v>
      </c>
      <c r="K113" s="132">
        <f t="shared" si="76"/>
        <v>5530.9036599299716</v>
      </c>
      <c r="L113" s="35">
        <v>175.1795039973413</v>
      </c>
      <c r="M113" s="33">
        <v>41.138121048455204</v>
      </c>
      <c r="N113" s="14">
        <v>29.455174000000003</v>
      </c>
      <c r="O113" s="1">
        <f t="shared" si="40"/>
        <v>1.7673104400000001</v>
      </c>
      <c r="P113" s="2">
        <f t="shared" si="41"/>
        <v>31.222484440000002</v>
      </c>
      <c r="Q113" s="1">
        <f t="shared" si="42"/>
        <v>3.2910496838764165</v>
      </c>
      <c r="R113" s="17">
        <f t="shared" si="43"/>
        <v>44.42917073233162</v>
      </c>
      <c r="S113" s="15">
        <v>52.293133951954317</v>
      </c>
      <c r="T113" s="15">
        <v>44.42917073233162</v>
      </c>
      <c r="U113" s="1">
        <f t="shared" si="44"/>
        <v>4.4429170732331622</v>
      </c>
      <c r="V113" s="2">
        <f t="shared" si="45"/>
        <v>48.872087805564782</v>
      </c>
      <c r="W113" s="15">
        <v>48.872087805564782</v>
      </c>
      <c r="X113" s="1">
        <f t="shared" si="46"/>
        <v>3.4210461463895347</v>
      </c>
      <c r="Y113" s="2">
        <f t="shared" si="47"/>
        <v>52.293133951954317</v>
      </c>
      <c r="Z113" s="2">
        <f t="shared" si="48"/>
        <v>7.8439700927931479</v>
      </c>
      <c r="AA113" s="17">
        <f t="shared" si="49"/>
        <v>60.137104044747467</v>
      </c>
      <c r="AB113" s="2">
        <f t="shared" si="77"/>
        <v>175.1795039973413</v>
      </c>
      <c r="AC113" s="1">
        <f t="shared" si="50"/>
        <v>14.014360319787304</v>
      </c>
      <c r="AD113" s="17">
        <f t="shared" si="51"/>
        <v>189.1938643171286</v>
      </c>
      <c r="AE113" s="15">
        <v>64.94807236832726</v>
      </c>
      <c r="AF113" s="1">
        <f t="shared" si="52"/>
        <v>4.5463650657829078</v>
      </c>
      <c r="AG113" s="17">
        <f t="shared" si="53"/>
        <v>69.494437434110168</v>
      </c>
      <c r="AH113" s="15">
        <v>117.56960824225912</v>
      </c>
      <c r="AI113" s="15">
        <v>75.053992428838981</v>
      </c>
      <c r="AJ113" s="15">
        <v>69.494437434110168</v>
      </c>
      <c r="AK113" s="1">
        <f t="shared" si="54"/>
        <v>5.5595549947288134</v>
      </c>
      <c r="AL113" s="2">
        <f t="shared" si="55"/>
        <v>75.053992428838981</v>
      </c>
      <c r="AM113" s="1">
        <f t="shared" si="56"/>
        <v>6.0043193943071183</v>
      </c>
      <c r="AN113" s="2">
        <f t="shared" si="57"/>
        <v>81.058311823146099</v>
      </c>
      <c r="AO113" s="15">
        <v>81.058311823146099</v>
      </c>
      <c r="AP113" s="24">
        <f t="shared" si="58"/>
        <v>7.2952480640831494</v>
      </c>
      <c r="AQ113" s="24">
        <f t="shared" si="59"/>
        <v>88.353559887229252</v>
      </c>
      <c r="AR113" s="15">
        <v>88.353559887229252</v>
      </c>
      <c r="AS113" s="24">
        <f t="shared" si="60"/>
        <v>7.9518203898506323</v>
      </c>
      <c r="AT113" s="24">
        <f t="shared" si="61"/>
        <v>96.305380277079891</v>
      </c>
      <c r="AU113" s="15">
        <v>96.305380277079891</v>
      </c>
      <c r="AV113" s="24">
        <f t="shared" si="62"/>
        <v>8.6674842249371906</v>
      </c>
      <c r="AW113" s="24">
        <f t="shared" si="63"/>
        <v>104.97286450201707</v>
      </c>
      <c r="AX113" s="15">
        <v>104.97286450201707</v>
      </c>
      <c r="AY113" s="24">
        <f t="shared" si="64"/>
        <v>12.596743740242051</v>
      </c>
      <c r="AZ113" s="24">
        <f t="shared" si="65"/>
        <v>117.56960824225912</v>
      </c>
      <c r="BA113" s="24">
        <f t="shared" si="66"/>
        <v>4.7027843296903651</v>
      </c>
      <c r="BB113" s="24">
        <f t="shared" si="67"/>
        <v>122.27239257194948</v>
      </c>
      <c r="BD113" s="15">
        <v>122.27239257194948</v>
      </c>
      <c r="BE113" s="1">
        <f t="shared" si="68"/>
        <v>6.1136196285974744</v>
      </c>
      <c r="BF113" s="2">
        <f t="shared" si="69"/>
        <v>128.38601220054696</v>
      </c>
      <c r="BG113" s="15">
        <v>128.38601220054696</v>
      </c>
      <c r="BH113" s="1">
        <f t="shared" si="70"/>
        <v>16.690181586071105</v>
      </c>
      <c r="BI113" s="2">
        <f t="shared" si="71"/>
        <v>145.07619378661806</v>
      </c>
      <c r="BJ113" s="15">
        <v>145.07619378661806</v>
      </c>
      <c r="BK113" s="24">
        <f t="shared" si="72"/>
        <v>7.2538096893309039</v>
      </c>
      <c r="BL113" s="24">
        <f t="shared" si="73"/>
        <v>152.33000347594896</v>
      </c>
      <c r="BN113" s="15">
        <v>152.33000347594896</v>
      </c>
      <c r="BO113" s="24">
        <f t="shared" si="74"/>
        <v>22.849500521392343</v>
      </c>
      <c r="BP113" s="24">
        <f t="shared" si="75"/>
        <v>175.1795039973413</v>
      </c>
    </row>
    <row r="114" spans="1:68" ht="16.5" customHeight="1" x14ac:dyDescent="0.3">
      <c r="A114" s="5"/>
      <c r="B114" s="131" t="s">
        <v>330</v>
      </c>
      <c r="C114" s="66">
        <v>9275</v>
      </c>
      <c r="D114" s="71" t="s">
        <v>23</v>
      </c>
      <c r="E114" s="67" t="s">
        <v>12</v>
      </c>
      <c r="F114" s="67" t="s">
        <v>138</v>
      </c>
      <c r="G114" s="68">
        <v>121</v>
      </c>
      <c r="H114" s="68">
        <v>164</v>
      </c>
      <c r="I114" s="68">
        <v>28</v>
      </c>
      <c r="J114" s="70" t="s">
        <v>13</v>
      </c>
      <c r="K114" s="132">
        <f t="shared" si="76"/>
        <v>37932.335834527985</v>
      </c>
      <c r="L114" s="35">
        <v>1201.425334</v>
      </c>
      <c r="M114" s="33">
        <v>240.93601122333604</v>
      </c>
      <c r="N114" s="14">
        <v>172.51182</v>
      </c>
      <c r="O114" s="1">
        <f t="shared" si="40"/>
        <v>10.350709200000001</v>
      </c>
      <c r="P114" s="2">
        <f t="shared" si="41"/>
        <v>182.86252920000001</v>
      </c>
      <c r="Q114" s="1">
        <f t="shared" si="42"/>
        <v>19.274880897866883</v>
      </c>
      <c r="R114" s="17">
        <f t="shared" si="43"/>
        <v>260.2108921212029</v>
      </c>
      <c r="S114" s="15">
        <v>306.2682200266558</v>
      </c>
      <c r="T114" s="15">
        <v>260.2108921212029</v>
      </c>
      <c r="U114" s="1">
        <f t="shared" si="44"/>
        <v>26.021089212120291</v>
      </c>
      <c r="V114" s="2">
        <f t="shared" si="45"/>
        <v>286.23198133332318</v>
      </c>
      <c r="W114" s="15">
        <v>286.23198133332318</v>
      </c>
      <c r="X114" s="1">
        <f t="shared" si="46"/>
        <v>20.036238693332621</v>
      </c>
      <c r="Y114" s="2">
        <f t="shared" si="47"/>
        <v>306.2682200266558</v>
      </c>
      <c r="Z114" s="2">
        <f t="shared" si="48"/>
        <v>45.940233003998372</v>
      </c>
      <c r="AA114" s="17">
        <f t="shared" si="49"/>
        <v>352.20845303065414</v>
      </c>
      <c r="AB114" s="2">
        <f t="shared" si="77"/>
        <v>1201.425334</v>
      </c>
      <c r="AC114" s="1">
        <f t="shared" si="50"/>
        <v>96.114026719999998</v>
      </c>
      <c r="AD114" s="17">
        <f t="shared" si="51"/>
        <v>1297.5393607200001</v>
      </c>
      <c r="AE114" s="15">
        <v>380.38512927310649</v>
      </c>
      <c r="AF114" s="1">
        <f t="shared" si="52"/>
        <v>26.626959049117456</v>
      </c>
      <c r="AG114" s="17">
        <f t="shared" si="53"/>
        <v>407.01208832222392</v>
      </c>
      <c r="AH114" s="15">
        <v>688.57671981700469</v>
      </c>
      <c r="AI114" s="15">
        <v>439.57305538800182</v>
      </c>
      <c r="AJ114" s="15">
        <v>407.01208832222392</v>
      </c>
      <c r="AK114" s="1">
        <f t="shared" si="54"/>
        <v>32.560967065777916</v>
      </c>
      <c r="AL114" s="2">
        <f t="shared" si="55"/>
        <v>439.57305538800182</v>
      </c>
      <c r="AM114" s="1">
        <f t="shared" si="56"/>
        <v>35.165844431040142</v>
      </c>
      <c r="AN114" s="2">
        <f t="shared" si="57"/>
        <v>474.73889981904199</v>
      </c>
      <c r="AO114" s="15">
        <v>474.73889981904199</v>
      </c>
      <c r="AP114" s="24">
        <f t="shared" si="58"/>
        <v>42.726500983713777</v>
      </c>
      <c r="AQ114" s="24">
        <f t="shared" si="59"/>
        <v>517.46540080275577</v>
      </c>
      <c r="AR114" s="15">
        <v>517.46540080275577</v>
      </c>
      <c r="AS114" s="24">
        <f t="shared" si="60"/>
        <v>46.57188607224802</v>
      </c>
      <c r="AT114" s="24">
        <f t="shared" si="61"/>
        <v>564.03728687500382</v>
      </c>
      <c r="AU114" s="15">
        <v>564.03728687500382</v>
      </c>
      <c r="AV114" s="24">
        <f t="shared" si="62"/>
        <v>50.763355818750341</v>
      </c>
      <c r="AW114" s="24">
        <f t="shared" si="63"/>
        <v>614.80064269375418</v>
      </c>
      <c r="AX114" s="15">
        <v>614.80064269375418</v>
      </c>
      <c r="AY114" s="24">
        <f t="shared" si="64"/>
        <v>73.776077123250502</v>
      </c>
      <c r="AZ114" s="24">
        <f t="shared" si="65"/>
        <v>688.57671981700469</v>
      </c>
      <c r="BA114" s="24">
        <f t="shared" si="66"/>
        <v>27.543068792680188</v>
      </c>
      <c r="BB114" s="24">
        <f t="shared" si="67"/>
        <v>716.11978860968486</v>
      </c>
      <c r="BD114" s="15">
        <v>716.11978860968486</v>
      </c>
      <c r="BE114" s="1">
        <f t="shared" si="68"/>
        <v>35.805989430484246</v>
      </c>
      <c r="BF114" s="2">
        <f t="shared" si="69"/>
        <v>751.92577804016912</v>
      </c>
      <c r="BG114" s="15">
        <v>751.92577804016912</v>
      </c>
      <c r="BH114" s="1">
        <f t="shared" si="70"/>
        <v>97.750351145221984</v>
      </c>
      <c r="BI114" s="2">
        <f t="shared" si="71"/>
        <v>849.67612918539112</v>
      </c>
      <c r="BJ114" s="15">
        <v>849.67612918539112</v>
      </c>
      <c r="BK114" s="24">
        <f t="shared" si="72"/>
        <v>42.483806459269559</v>
      </c>
      <c r="BL114" s="24">
        <f t="shared" si="73"/>
        <v>892.15993564466066</v>
      </c>
      <c r="BN114" s="15">
        <v>892.15993564466066</v>
      </c>
      <c r="BO114" s="24">
        <f t="shared" si="74"/>
        <v>133.82399034669908</v>
      </c>
      <c r="BP114" s="24">
        <f t="shared" si="75"/>
        <v>1025.9839259913597</v>
      </c>
    </row>
    <row r="115" spans="1:68" ht="16.5" customHeight="1" x14ac:dyDescent="0.3">
      <c r="A115" s="5"/>
      <c r="B115" s="131" t="s">
        <v>330</v>
      </c>
      <c r="C115" s="66">
        <v>9275</v>
      </c>
      <c r="D115" s="67" t="s">
        <v>55</v>
      </c>
      <c r="E115" s="67" t="s">
        <v>12</v>
      </c>
      <c r="F115" s="67" t="s">
        <v>169</v>
      </c>
      <c r="G115" s="68">
        <v>121</v>
      </c>
      <c r="H115" s="68">
        <v>164</v>
      </c>
      <c r="I115" s="68">
        <v>28</v>
      </c>
      <c r="J115" s="70" t="s">
        <v>13</v>
      </c>
      <c r="K115" s="132">
        <f>K114</f>
        <v>37932.335834527985</v>
      </c>
      <c r="L115" s="35">
        <v>1025.9839259913597</v>
      </c>
      <c r="M115" s="33">
        <v>240.93601122333604</v>
      </c>
      <c r="N115" s="14">
        <v>172.51182</v>
      </c>
      <c r="O115" s="1">
        <f t="shared" si="40"/>
        <v>10.350709200000001</v>
      </c>
      <c r="P115" s="2">
        <f t="shared" si="41"/>
        <v>182.86252920000001</v>
      </c>
      <c r="Q115" s="1">
        <f t="shared" si="42"/>
        <v>19.274880897866883</v>
      </c>
      <c r="R115" s="17">
        <f t="shared" si="43"/>
        <v>260.2108921212029</v>
      </c>
      <c r="S115" s="15">
        <v>306.2682200266558</v>
      </c>
      <c r="T115" s="15">
        <v>260.2108921212029</v>
      </c>
      <c r="U115" s="1">
        <f t="shared" si="44"/>
        <v>26.021089212120291</v>
      </c>
      <c r="V115" s="2">
        <f t="shared" si="45"/>
        <v>286.23198133332318</v>
      </c>
      <c r="W115" s="15">
        <v>286.23198133332318</v>
      </c>
      <c r="X115" s="1">
        <f t="shared" si="46"/>
        <v>20.036238693332621</v>
      </c>
      <c r="Y115" s="2">
        <f t="shared" si="47"/>
        <v>306.2682200266558</v>
      </c>
      <c r="Z115" s="2">
        <f t="shared" si="48"/>
        <v>45.940233003998372</v>
      </c>
      <c r="AA115" s="17">
        <f t="shared" si="49"/>
        <v>352.20845303065414</v>
      </c>
      <c r="AB115" s="2">
        <f t="shared" si="77"/>
        <v>1025.9839259913597</v>
      </c>
      <c r="AC115" s="1">
        <f t="shared" si="50"/>
        <v>82.078714079308781</v>
      </c>
      <c r="AD115" s="17">
        <f t="shared" si="51"/>
        <v>1108.0626400706685</v>
      </c>
      <c r="AE115" s="15">
        <v>380.38512927310649</v>
      </c>
      <c r="AF115" s="1">
        <f t="shared" si="52"/>
        <v>26.626959049117456</v>
      </c>
      <c r="AG115" s="17">
        <f t="shared" si="53"/>
        <v>407.01208832222392</v>
      </c>
      <c r="AH115" s="15">
        <v>688.57671981700469</v>
      </c>
      <c r="AI115" s="15">
        <v>439.57305538800182</v>
      </c>
      <c r="AJ115" s="15">
        <v>407.01208832222392</v>
      </c>
      <c r="AK115" s="1">
        <f t="shared" si="54"/>
        <v>32.560967065777916</v>
      </c>
      <c r="AL115" s="2">
        <f t="shared" si="55"/>
        <v>439.57305538800182</v>
      </c>
      <c r="AM115" s="1">
        <f t="shared" si="56"/>
        <v>35.165844431040142</v>
      </c>
      <c r="AN115" s="2">
        <f t="shared" si="57"/>
        <v>474.73889981904199</v>
      </c>
      <c r="AO115" s="15">
        <v>474.73889981904199</v>
      </c>
      <c r="AP115" s="24">
        <f t="shared" si="58"/>
        <v>42.726500983713777</v>
      </c>
      <c r="AQ115" s="24">
        <f t="shared" si="59"/>
        <v>517.46540080275577</v>
      </c>
      <c r="AR115" s="15">
        <v>517.46540080275577</v>
      </c>
      <c r="AS115" s="24">
        <f t="shared" si="60"/>
        <v>46.57188607224802</v>
      </c>
      <c r="AT115" s="24">
        <f t="shared" si="61"/>
        <v>564.03728687500382</v>
      </c>
      <c r="AU115" s="15">
        <v>564.03728687500382</v>
      </c>
      <c r="AV115" s="24">
        <f t="shared" si="62"/>
        <v>50.763355818750341</v>
      </c>
      <c r="AW115" s="24">
        <f t="shared" si="63"/>
        <v>614.80064269375418</v>
      </c>
      <c r="AX115" s="15">
        <v>614.80064269375418</v>
      </c>
      <c r="AY115" s="24">
        <f t="shared" si="64"/>
        <v>73.776077123250502</v>
      </c>
      <c r="AZ115" s="24">
        <f t="shared" si="65"/>
        <v>688.57671981700469</v>
      </c>
      <c r="BA115" s="24">
        <f t="shared" si="66"/>
        <v>27.543068792680188</v>
      </c>
      <c r="BB115" s="24">
        <f t="shared" si="67"/>
        <v>716.11978860968486</v>
      </c>
      <c r="BD115" s="15">
        <v>716.11978860968486</v>
      </c>
      <c r="BE115" s="1">
        <f t="shared" si="68"/>
        <v>35.805989430484246</v>
      </c>
      <c r="BF115" s="2">
        <f t="shared" si="69"/>
        <v>751.92577804016912</v>
      </c>
      <c r="BG115" s="15">
        <v>751.92577804016912</v>
      </c>
      <c r="BH115" s="1">
        <f t="shared" si="70"/>
        <v>97.750351145221984</v>
      </c>
      <c r="BI115" s="2">
        <f t="shared" si="71"/>
        <v>849.67612918539112</v>
      </c>
      <c r="BJ115" s="15">
        <v>849.67612918539112</v>
      </c>
      <c r="BK115" s="24">
        <f t="shared" si="72"/>
        <v>42.483806459269559</v>
      </c>
      <c r="BL115" s="24">
        <f t="shared" si="73"/>
        <v>892.15993564466066</v>
      </c>
      <c r="BN115" s="15">
        <v>892.15993564466066</v>
      </c>
      <c r="BO115" s="24">
        <f t="shared" si="74"/>
        <v>133.82399034669908</v>
      </c>
      <c r="BP115" s="24">
        <f t="shared" si="75"/>
        <v>1025.9839259913597</v>
      </c>
    </row>
    <row r="116" spans="1:68" ht="16.5" customHeight="1" x14ac:dyDescent="0.3">
      <c r="A116" s="5"/>
      <c r="B116" s="131" t="s">
        <v>330</v>
      </c>
      <c r="C116" s="66">
        <v>9275</v>
      </c>
      <c r="D116" s="67" t="s">
        <v>59</v>
      </c>
      <c r="E116" s="67" t="s">
        <v>12</v>
      </c>
      <c r="F116" s="67" t="s">
        <v>512</v>
      </c>
      <c r="G116" s="68">
        <v>121</v>
      </c>
      <c r="H116" s="68">
        <v>164</v>
      </c>
      <c r="I116" s="68">
        <v>28</v>
      </c>
      <c r="J116" s="70" t="s">
        <v>13</v>
      </c>
      <c r="K116" s="132">
        <f>K114</f>
        <v>37932.335834527985</v>
      </c>
      <c r="L116" s="35">
        <v>1025.9839259913597</v>
      </c>
      <c r="M116" s="33">
        <v>240.93601122333604</v>
      </c>
      <c r="N116" s="14">
        <v>172.51182</v>
      </c>
      <c r="O116" s="1">
        <f t="shared" si="40"/>
        <v>10.350709200000001</v>
      </c>
      <c r="P116" s="2">
        <f t="shared" si="41"/>
        <v>182.86252920000001</v>
      </c>
      <c r="Q116" s="1">
        <f t="shared" si="42"/>
        <v>19.274880897866883</v>
      </c>
      <c r="R116" s="17">
        <f t="shared" si="43"/>
        <v>260.2108921212029</v>
      </c>
      <c r="S116" s="15">
        <v>306.2682200266558</v>
      </c>
      <c r="T116" s="15">
        <v>260.2108921212029</v>
      </c>
      <c r="U116" s="1">
        <f t="shared" si="44"/>
        <v>26.021089212120291</v>
      </c>
      <c r="V116" s="2">
        <f t="shared" si="45"/>
        <v>286.23198133332318</v>
      </c>
      <c r="W116" s="15">
        <v>286.23198133332318</v>
      </c>
      <c r="X116" s="1">
        <f t="shared" si="46"/>
        <v>20.036238693332621</v>
      </c>
      <c r="Y116" s="2">
        <f t="shared" si="47"/>
        <v>306.2682200266558</v>
      </c>
      <c r="Z116" s="2">
        <f t="shared" si="48"/>
        <v>45.940233003998372</v>
      </c>
      <c r="AA116" s="17">
        <f t="shared" si="49"/>
        <v>352.20845303065414</v>
      </c>
      <c r="AB116" s="2">
        <f t="shared" si="77"/>
        <v>1025.9839259913597</v>
      </c>
      <c r="AC116" s="1">
        <f t="shared" si="50"/>
        <v>82.078714079308781</v>
      </c>
      <c r="AD116" s="17">
        <f t="shared" si="51"/>
        <v>1108.0626400706685</v>
      </c>
      <c r="AE116" s="15">
        <v>380.38512927310649</v>
      </c>
      <c r="AF116" s="1">
        <f t="shared" si="52"/>
        <v>26.626959049117456</v>
      </c>
      <c r="AG116" s="17">
        <f t="shared" si="53"/>
        <v>407.01208832222392</v>
      </c>
      <c r="AH116" s="15">
        <v>688.57671981700469</v>
      </c>
      <c r="AI116" s="15">
        <v>439.57305538800182</v>
      </c>
      <c r="AJ116" s="15">
        <v>407.01208832222392</v>
      </c>
      <c r="AK116" s="1">
        <f t="shared" si="54"/>
        <v>32.560967065777916</v>
      </c>
      <c r="AL116" s="2">
        <f t="shared" si="55"/>
        <v>439.57305538800182</v>
      </c>
      <c r="AM116" s="1">
        <f t="shared" si="56"/>
        <v>35.165844431040142</v>
      </c>
      <c r="AN116" s="2">
        <f t="shared" si="57"/>
        <v>474.73889981904199</v>
      </c>
      <c r="AO116" s="15">
        <v>474.73889981904199</v>
      </c>
      <c r="AP116" s="24">
        <f t="shared" si="58"/>
        <v>42.726500983713777</v>
      </c>
      <c r="AQ116" s="24">
        <f t="shared" si="59"/>
        <v>517.46540080275577</v>
      </c>
      <c r="AR116" s="15">
        <v>517.46540080275577</v>
      </c>
      <c r="AS116" s="24">
        <f t="shared" si="60"/>
        <v>46.57188607224802</v>
      </c>
      <c r="AT116" s="24">
        <f t="shared" si="61"/>
        <v>564.03728687500382</v>
      </c>
      <c r="AU116" s="15">
        <v>564.03728687500382</v>
      </c>
      <c r="AV116" s="24">
        <f t="shared" si="62"/>
        <v>50.763355818750341</v>
      </c>
      <c r="AW116" s="24">
        <f t="shared" si="63"/>
        <v>614.80064269375418</v>
      </c>
      <c r="AX116" s="15">
        <v>614.80064269375418</v>
      </c>
      <c r="AY116" s="24">
        <f t="shared" si="64"/>
        <v>73.776077123250502</v>
      </c>
      <c r="AZ116" s="24">
        <f t="shared" si="65"/>
        <v>688.57671981700469</v>
      </c>
      <c r="BA116" s="24">
        <f t="shared" si="66"/>
        <v>27.543068792680188</v>
      </c>
      <c r="BB116" s="24">
        <f t="shared" si="67"/>
        <v>716.11978860968486</v>
      </c>
      <c r="BD116" s="15">
        <v>716.11978860968486</v>
      </c>
      <c r="BE116" s="1">
        <f t="shared" si="68"/>
        <v>35.805989430484246</v>
      </c>
      <c r="BF116" s="2">
        <f t="shared" si="69"/>
        <v>751.92577804016912</v>
      </c>
      <c r="BG116" s="15">
        <v>751.92577804016912</v>
      </c>
      <c r="BH116" s="1">
        <f t="shared" si="70"/>
        <v>97.750351145221984</v>
      </c>
      <c r="BI116" s="2">
        <f t="shared" si="71"/>
        <v>849.67612918539112</v>
      </c>
      <c r="BJ116" s="15">
        <v>849.67612918539112</v>
      </c>
      <c r="BK116" s="24">
        <f t="shared" si="72"/>
        <v>42.483806459269559</v>
      </c>
      <c r="BL116" s="24">
        <f t="shared" si="73"/>
        <v>892.15993564466066</v>
      </c>
      <c r="BN116" s="15">
        <v>892.15993564466066</v>
      </c>
      <c r="BO116" s="24">
        <f t="shared" si="74"/>
        <v>133.82399034669908</v>
      </c>
      <c r="BP116" s="24">
        <f t="shared" si="75"/>
        <v>1025.9839259913597</v>
      </c>
    </row>
    <row r="117" spans="1:68" ht="16.5" customHeight="1" x14ac:dyDescent="0.3">
      <c r="A117" s="5"/>
      <c r="B117" s="131" t="s">
        <v>318</v>
      </c>
      <c r="C117" s="66">
        <v>8739</v>
      </c>
      <c r="D117" s="71" t="s">
        <v>23</v>
      </c>
      <c r="E117" s="71" t="s">
        <v>39</v>
      </c>
      <c r="F117" s="67" t="s">
        <v>492</v>
      </c>
      <c r="G117" s="68">
        <v>38.1</v>
      </c>
      <c r="H117" s="68">
        <v>60.3</v>
      </c>
      <c r="I117" s="68">
        <v>12.7</v>
      </c>
      <c r="J117" s="70" t="s">
        <v>15</v>
      </c>
      <c r="K117" s="132">
        <f t="shared" si="76"/>
        <v>5143.2931608513209</v>
      </c>
      <c r="L117" s="35">
        <v>162.90277325898316</v>
      </c>
      <c r="M117" s="33">
        <v>38.25512604236399</v>
      </c>
      <c r="N117" s="14">
        <v>27.390929999999994</v>
      </c>
      <c r="O117" s="1">
        <f t="shared" si="40"/>
        <v>1.6434557999999995</v>
      </c>
      <c r="P117" s="2">
        <f t="shared" si="41"/>
        <v>29.034385799999992</v>
      </c>
      <c r="Q117" s="1">
        <f t="shared" si="42"/>
        <v>3.0604100833891192</v>
      </c>
      <c r="R117" s="17">
        <f t="shared" si="43"/>
        <v>41.315536125753113</v>
      </c>
      <c r="S117" s="15">
        <v>48.628386020011412</v>
      </c>
      <c r="T117" s="15">
        <v>41.315536125753113</v>
      </c>
      <c r="U117" s="1">
        <f t="shared" si="44"/>
        <v>4.1315536125753107</v>
      </c>
      <c r="V117" s="2">
        <f t="shared" si="45"/>
        <v>45.447089738328422</v>
      </c>
      <c r="W117" s="15">
        <v>45.447089738328422</v>
      </c>
      <c r="X117" s="1">
        <f t="shared" si="46"/>
        <v>3.1812962816829895</v>
      </c>
      <c r="Y117" s="2">
        <f t="shared" si="47"/>
        <v>48.628386020011412</v>
      </c>
      <c r="Z117" s="2">
        <f t="shared" si="48"/>
        <v>7.2942579030017116</v>
      </c>
      <c r="AA117" s="17">
        <f t="shared" si="49"/>
        <v>55.922643923013126</v>
      </c>
      <c r="AB117" s="2">
        <f t="shared" si="77"/>
        <v>162.90277325898316</v>
      </c>
      <c r="AC117" s="1">
        <f t="shared" si="50"/>
        <v>13.032221860718654</v>
      </c>
      <c r="AD117" s="17">
        <f t="shared" si="51"/>
        <v>175.93499511970182</v>
      </c>
      <c r="AE117" s="15">
        <v>60.396455436854176</v>
      </c>
      <c r="AF117" s="1">
        <f t="shared" si="52"/>
        <v>4.2277518805797927</v>
      </c>
      <c r="AG117" s="17">
        <f t="shared" si="53"/>
        <v>64.624207317433971</v>
      </c>
      <c r="AH117" s="15">
        <v>109.33022868889326</v>
      </c>
      <c r="AI117" s="15">
        <v>69.794143902828694</v>
      </c>
      <c r="AJ117" s="15">
        <v>64.624207317433971</v>
      </c>
      <c r="AK117" s="1">
        <f t="shared" si="54"/>
        <v>5.1699365853947175</v>
      </c>
      <c r="AL117" s="2">
        <f t="shared" si="55"/>
        <v>69.794143902828694</v>
      </c>
      <c r="AM117" s="1">
        <f t="shared" si="56"/>
        <v>5.5835315122262958</v>
      </c>
      <c r="AN117" s="2">
        <f t="shared" si="57"/>
        <v>75.377675415054995</v>
      </c>
      <c r="AO117" s="15">
        <v>75.377675415054995</v>
      </c>
      <c r="AP117" s="24">
        <f t="shared" si="58"/>
        <v>6.7839907873549494</v>
      </c>
      <c r="AQ117" s="24">
        <f t="shared" si="59"/>
        <v>82.161666202409947</v>
      </c>
      <c r="AR117" s="15">
        <v>82.161666202409947</v>
      </c>
      <c r="AS117" s="24">
        <f t="shared" si="60"/>
        <v>7.3945499582168948</v>
      </c>
      <c r="AT117" s="24">
        <f t="shared" si="61"/>
        <v>89.556216160626846</v>
      </c>
      <c r="AU117" s="15">
        <v>89.556216160626846</v>
      </c>
      <c r="AV117" s="24">
        <f t="shared" si="62"/>
        <v>8.0600594544564164</v>
      </c>
      <c r="AW117" s="24">
        <f t="shared" si="63"/>
        <v>97.616275615083268</v>
      </c>
      <c r="AX117" s="15">
        <v>97.616275615083268</v>
      </c>
      <c r="AY117" s="24">
        <f t="shared" si="64"/>
        <v>11.713953073809993</v>
      </c>
      <c r="AZ117" s="24">
        <f t="shared" si="65"/>
        <v>109.33022868889326</v>
      </c>
      <c r="BA117" s="24">
        <f t="shared" si="66"/>
        <v>4.3732091475557304</v>
      </c>
      <c r="BB117" s="24">
        <f t="shared" si="67"/>
        <v>113.70343783644898</v>
      </c>
      <c r="BD117" s="15">
        <v>113.70343783644898</v>
      </c>
      <c r="BE117" s="1">
        <f t="shared" si="68"/>
        <v>5.6851718918224492</v>
      </c>
      <c r="BF117" s="2">
        <f t="shared" si="69"/>
        <v>119.38860972827143</v>
      </c>
      <c r="BG117" s="15">
        <v>119.38860972827143</v>
      </c>
      <c r="BH117" s="1">
        <f t="shared" si="70"/>
        <v>15.520519264675286</v>
      </c>
      <c r="BI117" s="2">
        <f t="shared" si="71"/>
        <v>134.90912899294671</v>
      </c>
      <c r="BJ117" s="15">
        <v>134.90912899294671</v>
      </c>
      <c r="BK117" s="24">
        <f t="shared" si="72"/>
        <v>6.7454564496473353</v>
      </c>
      <c r="BL117" s="24">
        <f t="shared" si="73"/>
        <v>141.65458544259405</v>
      </c>
      <c r="BN117" s="15">
        <v>141.65458544259405</v>
      </c>
      <c r="BO117" s="24">
        <f t="shared" si="74"/>
        <v>21.248187816389109</v>
      </c>
      <c r="BP117" s="24">
        <f t="shared" si="75"/>
        <v>162.90277325898316</v>
      </c>
    </row>
    <row r="118" spans="1:68" ht="16.5" customHeight="1" x14ac:dyDescent="0.3">
      <c r="A118" s="5"/>
      <c r="B118" s="131" t="s">
        <v>318</v>
      </c>
      <c r="C118" s="66">
        <v>8739</v>
      </c>
      <c r="D118" s="67" t="s">
        <v>59</v>
      </c>
      <c r="E118" s="67" t="s">
        <v>39</v>
      </c>
      <c r="F118" s="67" t="s">
        <v>202</v>
      </c>
      <c r="G118" s="68">
        <v>38.1</v>
      </c>
      <c r="H118" s="69">
        <v>60.3</v>
      </c>
      <c r="I118" s="69" t="s">
        <v>66</v>
      </c>
      <c r="J118" s="70" t="s">
        <v>15</v>
      </c>
      <c r="K118" s="132">
        <f t="shared" si="76"/>
        <v>5143.2931608513209</v>
      </c>
      <c r="L118" s="35">
        <v>162.90277325898316</v>
      </c>
      <c r="M118" s="33">
        <v>38.255126042363997</v>
      </c>
      <c r="N118" s="14">
        <v>27.390930000000001</v>
      </c>
      <c r="O118" s="1">
        <f t="shared" si="40"/>
        <v>1.6434558000000001</v>
      </c>
      <c r="P118" s="2">
        <f t="shared" si="41"/>
        <v>29.034385800000003</v>
      </c>
      <c r="Q118" s="1">
        <f t="shared" si="42"/>
        <v>3.0604100833891197</v>
      </c>
      <c r="R118" s="17">
        <f t="shared" si="43"/>
        <v>41.31553612575312</v>
      </c>
      <c r="S118" s="15">
        <v>48.628386020011419</v>
      </c>
      <c r="T118" s="15">
        <v>41.31553612575312</v>
      </c>
      <c r="U118" s="1">
        <f t="shared" si="44"/>
        <v>4.1315536125753125</v>
      </c>
      <c r="V118" s="2">
        <f t="shared" si="45"/>
        <v>45.44708973832843</v>
      </c>
      <c r="W118" s="15">
        <v>45.44708973832843</v>
      </c>
      <c r="X118" s="1">
        <f t="shared" si="46"/>
        <v>3.1812962816829899</v>
      </c>
      <c r="Y118" s="2">
        <f t="shared" si="47"/>
        <v>48.628386020011419</v>
      </c>
      <c r="Z118" s="2">
        <f t="shared" si="48"/>
        <v>7.2942579030017134</v>
      </c>
      <c r="AA118" s="17">
        <f t="shared" si="49"/>
        <v>55.922643923013133</v>
      </c>
      <c r="AB118" s="2">
        <f t="shared" si="77"/>
        <v>162.90277325898316</v>
      </c>
      <c r="AC118" s="1">
        <f t="shared" si="50"/>
        <v>13.032221860718654</v>
      </c>
      <c r="AD118" s="17">
        <f t="shared" si="51"/>
        <v>175.93499511970182</v>
      </c>
      <c r="AE118" s="15">
        <v>60.396455436854183</v>
      </c>
      <c r="AF118" s="1">
        <f t="shared" si="52"/>
        <v>4.2277518805797927</v>
      </c>
      <c r="AG118" s="17">
        <f t="shared" si="53"/>
        <v>64.624207317433971</v>
      </c>
      <c r="AH118" s="15">
        <v>109.33022868889326</v>
      </c>
      <c r="AI118" s="15">
        <v>69.794143902828694</v>
      </c>
      <c r="AJ118" s="15">
        <v>64.624207317433971</v>
      </c>
      <c r="AK118" s="1">
        <f t="shared" si="54"/>
        <v>5.1699365853947175</v>
      </c>
      <c r="AL118" s="2">
        <f t="shared" si="55"/>
        <v>69.794143902828694</v>
      </c>
      <c r="AM118" s="1">
        <f t="shared" si="56"/>
        <v>5.5835315122262958</v>
      </c>
      <c r="AN118" s="2">
        <f t="shared" si="57"/>
        <v>75.377675415054995</v>
      </c>
      <c r="AO118" s="15">
        <v>75.377675415054995</v>
      </c>
      <c r="AP118" s="24">
        <f t="shared" si="58"/>
        <v>6.7839907873549494</v>
      </c>
      <c r="AQ118" s="24">
        <f t="shared" si="59"/>
        <v>82.161666202409947</v>
      </c>
      <c r="AR118" s="15">
        <v>82.161666202409947</v>
      </c>
      <c r="AS118" s="24">
        <f t="shared" si="60"/>
        <v>7.3945499582168948</v>
      </c>
      <c r="AT118" s="24">
        <f t="shared" si="61"/>
        <v>89.556216160626846</v>
      </c>
      <c r="AU118" s="15">
        <v>89.556216160626846</v>
      </c>
      <c r="AV118" s="24">
        <f t="shared" si="62"/>
        <v>8.0600594544564164</v>
      </c>
      <c r="AW118" s="24">
        <f t="shared" si="63"/>
        <v>97.616275615083268</v>
      </c>
      <c r="AX118" s="15">
        <v>97.616275615083268</v>
      </c>
      <c r="AY118" s="24">
        <f t="shared" si="64"/>
        <v>11.713953073809993</v>
      </c>
      <c r="AZ118" s="24">
        <f t="shared" si="65"/>
        <v>109.33022868889326</v>
      </c>
      <c r="BA118" s="24">
        <f t="shared" si="66"/>
        <v>4.3732091475557304</v>
      </c>
      <c r="BB118" s="24">
        <f t="shared" si="67"/>
        <v>113.70343783644898</v>
      </c>
      <c r="BD118" s="15">
        <v>113.70343783644898</v>
      </c>
      <c r="BE118" s="1">
        <f t="shared" si="68"/>
        <v>5.6851718918224492</v>
      </c>
      <c r="BF118" s="2">
        <f t="shared" si="69"/>
        <v>119.38860972827143</v>
      </c>
      <c r="BG118" s="15">
        <v>119.38860972827143</v>
      </c>
      <c r="BH118" s="1">
        <f t="shared" si="70"/>
        <v>15.520519264675286</v>
      </c>
      <c r="BI118" s="2">
        <f t="shared" si="71"/>
        <v>134.90912899294671</v>
      </c>
      <c r="BJ118" s="15">
        <v>134.90912899294671</v>
      </c>
      <c r="BK118" s="24">
        <f t="shared" si="72"/>
        <v>6.7454564496473353</v>
      </c>
      <c r="BL118" s="24">
        <f t="shared" si="73"/>
        <v>141.65458544259405</v>
      </c>
      <c r="BN118" s="15">
        <v>141.65458544259405</v>
      </c>
      <c r="BO118" s="24">
        <f t="shared" si="74"/>
        <v>21.248187816389109</v>
      </c>
      <c r="BP118" s="24">
        <f t="shared" si="75"/>
        <v>162.90277325898316</v>
      </c>
    </row>
    <row r="119" spans="1:68" ht="16.5" customHeight="1" x14ac:dyDescent="0.3">
      <c r="A119" s="5"/>
      <c r="B119" s="131" t="s">
        <v>422</v>
      </c>
      <c r="C119" s="66">
        <v>9262</v>
      </c>
      <c r="D119" s="67" t="s">
        <v>78</v>
      </c>
      <c r="E119" s="67" t="s">
        <v>32</v>
      </c>
      <c r="F119" s="67" t="s">
        <v>223</v>
      </c>
      <c r="G119" s="68">
        <v>85</v>
      </c>
      <c r="H119" s="68">
        <v>145</v>
      </c>
      <c r="I119" s="68">
        <v>37</v>
      </c>
      <c r="J119" s="70" t="s">
        <v>14</v>
      </c>
      <c r="K119" s="132">
        <f t="shared" si="76"/>
        <v>20275.010721037084</v>
      </c>
      <c r="L119" s="35">
        <v>642.16745400642617</v>
      </c>
      <c r="M119" s="33">
        <v>150.80281570323194</v>
      </c>
      <c r="N119" s="14">
        <v>107.97584000000001</v>
      </c>
      <c r="O119" s="1">
        <f t="shared" si="40"/>
        <v>6.4785503999999996</v>
      </c>
      <c r="P119" s="2">
        <f t="shared" si="41"/>
        <v>114.45439040000001</v>
      </c>
      <c r="Q119" s="1">
        <f t="shared" si="42"/>
        <v>12.064225256258556</v>
      </c>
      <c r="R119" s="17">
        <f t="shared" si="43"/>
        <v>162.86704095949051</v>
      </c>
      <c r="S119" s="15">
        <v>191.69450720932034</v>
      </c>
      <c r="T119" s="15">
        <v>162.86704095949051</v>
      </c>
      <c r="U119" s="1">
        <f t="shared" si="44"/>
        <v>16.286704095949052</v>
      </c>
      <c r="V119" s="2">
        <f t="shared" si="45"/>
        <v>179.15374505543957</v>
      </c>
      <c r="W119" s="15">
        <v>179.15374505543957</v>
      </c>
      <c r="X119" s="1">
        <f t="shared" si="46"/>
        <v>12.54076215388077</v>
      </c>
      <c r="Y119" s="2">
        <f t="shared" si="47"/>
        <v>191.69450720932034</v>
      </c>
      <c r="Z119" s="2">
        <f t="shared" si="48"/>
        <v>28.75417608139805</v>
      </c>
      <c r="AA119" s="17">
        <f t="shared" si="49"/>
        <v>220.44868329071838</v>
      </c>
      <c r="AB119" s="2">
        <f t="shared" si="77"/>
        <v>642.16745400642617</v>
      </c>
      <c r="AC119" s="1">
        <f t="shared" si="50"/>
        <v>51.373396320514097</v>
      </c>
      <c r="AD119" s="17">
        <f t="shared" si="51"/>
        <v>693.54085032694024</v>
      </c>
      <c r="AE119" s="15">
        <v>238.08457795397584</v>
      </c>
      <c r="AF119" s="1">
        <f t="shared" si="52"/>
        <v>16.665920456778309</v>
      </c>
      <c r="AG119" s="17">
        <f t="shared" si="53"/>
        <v>254.75049841075415</v>
      </c>
      <c r="AH119" s="15">
        <v>430.98293048375297</v>
      </c>
      <c r="AI119" s="15">
        <v>275.1305382836145</v>
      </c>
      <c r="AJ119" s="15">
        <v>254.75049841075415</v>
      </c>
      <c r="AK119" s="1">
        <f t="shared" si="54"/>
        <v>20.380039872860333</v>
      </c>
      <c r="AL119" s="2">
        <f t="shared" si="55"/>
        <v>275.1305382836145</v>
      </c>
      <c r="AM119" s="1">
        <f t="shared" si="56"/>
        <v>22.010443062689159</v>
      </c>
      <c r="AN119" s="2">
        <f t="shared" si="57"/>
        <v>297.14098134630365</v>
      </c>
      <c r="AO119" s="15">
        <v>297.14098134630365</v>
      </c>
      <c r="AP119" s="24">
        <f t="shared" si="58"/>
        <v>26.742688321167329</v>
      </c>
      <c r="AQ119" s="24">
        <f t="shared" si="59"/>
        <v>323.883669667471</v>
      </c>
      <c r="AR119" s="15">
        <v>323.883669667471</v>
      </c>
      <c r="AS119" s="24">
        <f t="shared" si="60"/>
        <v>29.14953027007239</v>
      </c>
      <c r="AT119" s="24">
        <f t="shared" si="61"/>
        <v>353.03319993754337</v>
      </c>
      <c r="AU119" s="15">
        <v>353.03319993754337</v>
      </c>
      <c r="AV119" s="24">
        <f t="shared" si="62"/>
        <v>31.772987994378905</v>
      </c>
      <c r="AW119" s="24">
        <f t="shared" si="63"/>
        <v>384.8061879319223</v>
      </c>
      <c r="AX119" s="15">
        <v>384.8061879319223</v>
      </c>
      <c r="AY119" s="24">
        <f t="shared" si="64"/>
        <v>46.176742551830678</v>
      </c>
      <c r="AZ119" s="24">
        <f t="shared" si="65"/>
        <v>430.98293048375297</v>
      </c>
      <c r="BA119" s="24">
        <f t="shared" si="66"/>
        <v>17.23931721935012</v>
      </c>
      <c r="BB119" s="24">
        <f t="shared" si="67"/>
        <v>448.22224770310311</v>
      </c>
      <c r="BD119" s="15">
        <v>448.22224770310311</v>
      </c>
      <c r="BE119" s="1">
        <f t="shared" si="68"/>
        <v>22.411112385155153</v>
      </c>
      <c r="BF119" s="2">
        <f t="shared" si="69"/>
        <v>470.63336008825826</v>
      </c>
      <c r="BG119" s="15">
        <v>470.63336008825826</v>
      </c>
      <c r="BH119" s="1">
        <f t="shared" si="70"/>
        <v>61.182336811473576</v>
      </c>
      <c r="BI119" s="2">
        <f t="shared" si="71"/>
        <v>531.81569689973185</v>
      </c>
      <c r="BJ119" s="15">
        <v>531.81569689973185</v>
      </c>
      <c r="BK119" s="24">
        <f t="shared" si="72"/>
        <v>26.59078484498659</v>
      </c>
      <c r="BL119" s="24">
        <f t="shared" si="73"/>
        <v>558.40648174471846</v>
      </c>
      <c r="BN119" s="15">
        <v>558.40648174471846</v>
      </c>
      <c r="BO119" s="24">
        <f t="shared" si="74"/>
        <v>83.760972261707764</v>
      </c>
      <c r="BP119" s="24">
        <f t="shared" si="75"/>
        <v>642.16745400642617</v>
      </c>
    </row>
    <row r="120" spans="1:68" ht="16.5" customHeight="1" x14ac:dyDescent="0.3">
      <c r="A120" s="5"/>
      <c r="B120" s="131" t="s">
        <v>342</v>
      </c>
      <c r="C120" s="66">
        <v>8217</v>
      </c>
      <c r="D120" s="67" t="s">
        <v>50</v>
      </c>
      <c r="E120" s="67" t="s">
        <v>26</v>
      </c>
      <c r="F120" s="67" t="s">
        <v>148</v>
      </c>
      <c r="G120" s="68">
        <v>75</v>
      </c>
      <c r="H120" s="68">
        <v>93</v>
      </c>
      <c r="I120" s="68">
        <v>8</v>
      </c>
      <c r="J120" s="70" t="s">
        <v>14</v>
      </c>
      <c r="K120" s="132">
        <f t="shared" si="76"/>
        <v>18399.572229341156</v>
      </c>
      <c r="L120" s="35">
        <v>582.76696451083183</v>
      </c>
      <c r="M120" s="33">
        <v>136.853555250683</v>
      </c>
      <c r="N120" s="14">
        <v>97.988074800000007</v>
      </c>
      <c r="O120" s="1">
        <f t="shared" si="40"/>
        <v>5.8792844879999997</v>
      </c>
      <c r="P120" s="2">
        <f t="shared" si="41"/>
        <v>103.867359288</v>
      </c>
      <c r="Q120" s="1">
        <f t="shared" si="42"/>
        <v>10.948284420054641</v>
      </c>
      <c r="R120" s="17">
        <f t="shared" si="43"/>
        <v>147.80183967073765</v>
      </c>
      <c r="S120" s="15">
        <v>173.96276529245819</v>
      </c>
      <c r="T120" s="15">
        <v>147.80183967073765</v>
      </c>
      <c r="U120" s="1">
        <f t="shared" si="44"/>
        <v>14.780183967073766</v>
      </c>
      <c r="V120" s="2">
        <f t="shared" si="45"/>
        <v>162.5820236378114</v>
      </c>
      <c r="W120" s="15">
        <v>162.5820236378114</v>
      </c>
      <c r="X120" s="1">
        <f t="shared" si="46"/>
        <v>11.380741654646798</v>
      </c>
      <c r="Y120" s="2">
        <f t="shared" si="47"/>
        <v>173.96276529245819</v>
      </c>
      <c r="Z120" s="2">
        <f t="shared" si="48"/>
        <v>26.094414793868726</v>
      </c>
      <c r="AA120" s="17">
        <f t="shared" si="49"/>
        <v>200.05718008632692</v>
      </c>
      <c r="AB120" s="2">
        <f t="shared" si="77"/>
        <v>582.76696451083183</v>
      </c>
      <c r="AC120" s="1">
        <f t="shared" si="50"/>
        <v>46.621357160866545</v>
      </c>
      <c r="AD120" s="17">
        <f t="shared" si="51"/>
        <v>629.38832167169835</v>
      </c>
      <c r="AE120" s="15">
        <v>216.06175449323308</v>
      </c>
      <c r="AF120" s="1">
        <f t="shared" si="52"/>
        <v>15.124322814526314</v>
      </c>
      <c r="AG120" s="17">
        <f t="shared" si="53"/>
        <v>231.1860773077594</v>
      </c>
      <c r="AH120" s="15">
        <v>391.11700941400585</v>
      </c>
      <c r="AI120" s="15">
        <v>249.68096349238016</v>
      </c>
      <c r="AJ120" s="15">
        <v>231.1860773077594</v>
      </c>
      <c r="AK120" s="1">
        <f t="shared" si="54"/>
        <v>18.494886184620754</v>
      </c>
      <c r="AL120" s="2">
        <f t="shared" si="55"/>
        <v>249.68096349238016</v>
      </c>
      <c r="AM120" s="1">
        <f t="shared" si="56"/>
        <v>19.974477079390411</v>
      </c>
      <c r="AN120" s="2">
        <f t="shared" si="57"/>
        <v>269.65544057177055</v>
      </c>
      <c r="AO120" s="15">
        <v>269.65544057177055</v>
      </c>
      <c r="AP120" s="24">
        <f t="shared" si="58"/>
        <v>24.26898965145935</v>
      </c>
      <c r="AQ120" s="24">
        <f t="shared" si="59"/>
        <v>293.92443022322993</v>
      </c>
      <c r="AR120" s="15">
        <v>293.92443022322993</v>
      </c>
      <c r="AS120" s="24">
        <f t="shared" si="60"/>
        <v>26.453198720090693</v>
      </c>
      <c r="AT120" s="24">
        <f t="shared" si="61"/>
        <v>320.37762894332064</v>
      </c>
      <c r="AU120" s="15">
        <v>320.37762894332064</v>
      </c>
      <c r="AV120" s="24">
        <f t="shared" si="62"/>
        <v>28.833986604898858</v>
      </c>
      <c r="AW120" s="24">
        <f t="shared" si="63"/>
        <v>349.21161554821953</v>
      </c>
      <c r="AX120" s="15">
        <v>349.21161554821953</v>
      </c>
      <c r="AY120" s="24">
        <f t="shared" si="64"/>
        <v>41.905393865786344</v>
      </c>
      <c r="AZ120" s="24">
        <f t="shared" si="65"/>
        <v>391.11700941400585</v>
      </c>
      <c r="BA120" s="24">
        <f t="shared" si="66"/>
        <v>15.644680376560235</v>
      </c>
      <c r="BB120" s="24">
        <f t="shared" si="67"/>
        <v>406.76168979056609</v>
      </c>
      <c r="BD120" s="15">
        <v>406.76168979056609</v>
      </c>
      <c r="BE120" s="1">
        <f t="shared" si="68"/>
        <v>20.338084489528306</v>
      </c>
      <c r="BF120" s="2">
        <f t="shared" si="69"/>
        <v>427.09977428009438</v>
      </c>
      <c r="BG120" s="15">
        <v>427.09977428009438</v>
      </c>
      <c r="BH120" s="1">
        <f t="shared" si="70"/>
        <v>55.522970656412269</v>
      </c>
      <c r="BI120" s="2">
        <f t="shared" si="71"/>
        <v>482.62274493650665</v>
      </c>
      <c r="BJ120" s="15">
        <v>482.62274493650665</v>
      </c>
      <c r="BK120" s="24">
        <f t="shared" si="72"/>
        <v>24.131137246825332</v>
      </c>
      <c r="BL120" s="24">
        <f t="shared" si="73"/>
        <v>506.753882183332</v>
      </c>
      <c r="BN120" s="15">
        <v>506.753882183332</v>
      </c>
      <c r="BO120" s="24">
        <f t="shared" si="74"/>
        <v>76.013082327499802</v>
      </c>
      <c r="BP120" s="24">
        <f t="shared" si="75"/>
        <v>582.76696451083183</v>
      </c>
    </row>
    <row r="121" spans="1:68" ht="16.5" customHeight="1" x14ac:dyDescent="0.3">
      <c r="A121" s="5"/>
      <c r="B121" s="131" t="s">
        <v>343</v>
      </c>
      <c r="C121" s="66">
        <v>6162</v>
      </c>
      <c r="D121" s="67" t="s">
        <v>50</v>
      </c>
      <c r="E121" s="67" t="s">
        <v>26</v>
      </c>
      <c r="F121" s="67" t="s">
        <v>149</v>
      </c>
      <c r="G121" s="68">
        <v>63</v>
      </c>
      <c r="H121" s="68">
        <v>79.3</v>
      </c>
      <c r="I121" s="68">
        <v>8</v>
      </c>
      <c r="J121" s="70" t="s">
        <v>14</v>
      </c>
      <c r="K121" s="132">
        <f t="shared" si="76"/>
        <v>16564.430662209772</v>
      </c>
      <c r="L121" s="35">
        <v>524.64279362280547</v>
      </c>
      <c r="M121" s="33">
        <v>123.20401792884532</v>
      </c>
      <c r="N121" s="14">
        <v>88.214913396719979</v>
      </c>
      <c r="O121" s="1">
        <f t="shared" si="40"/>
        <v>5.2928948038031987</v>
      </c>
      <c r="P121" s="2">
        <f t="shared" si="41"/>
        <v>93.507808200523172</v>
      </c>
      <c r="Q121" s="1">
        <f t="shared" si="42"/>
        <v>9.8563214343076258</v>
      </c>
      <c r="R121" s="17">
        <f t="shared" si="43"/>
        <v>133.06033936315293</v>
      </c>
      <c r="S121" s="15">
        <v>156.61201943043099</v>
      </c>
      <c r="T121" s="15">
        <v>133.06033936315293</v>
      </c>
      <c r="U121" s="1">
        <f t="shared" si="44"/>
        <v>13.306033936315293</v>
      </c>
      <c r="V121" s="2">
        <f t="shared" si="45"/>
        <v>146.36637329946822</v>
      </c>
      <c r="W121" s="15">
        <v>146.36637329946822</v>
      </c>
      <c r="X121" s="1">
        <f t="shared" si="46"/>
        <v>10.245646130962776</v>
      </c>
      <c r="Y121" s="2">
        <f t="shared" si="47"/>
        <v>156.61201943043099</v>
      </c>
      <c r="Z121" s="2">
        <f t="shared" si="48"/>
        <v>23.491802914564648</v>
      </c>
      <c r="AA121" s="17">
        <f t="shared" si="49"/>
        <v>180.10382234499565</v>
      </c>
      <c r="AB121" s="2">
        <f t="shared" si="77"/>
        <v>524.64279362280547</v>
      </c>
      <c r="AC121" s="1">
        <f t="shared" si="50"/>
        <v>41.971423489824438</v>
      </c>
      <c r="AD121" s="17">
        <f t="shared" si="51"/>
        <v>566.61421711262994</v>
      </c>
      <c r="AE121" s="15">
        <v>194.51212813259531</v>
      </c>
      <c r="AF121" s="1">
        <f t="shared" si="52"/>
        <v>13.615848969281672</v>
      </c>
      <c r="AG121" s="17">
        <f t="shared" si="53"/>
        <v>208.12797710187698</v>
      </c>
      <c r="AH121" s="15">
        <v>352.10767416200571</v>
      </c>
      <c r="AI121" s="15">
        <v>224.77821527002715</v>
      </c>
      <c r="AJ121" s="15">
        <v>208.12797710187698</v>
      </c>
      <c r="AK121" s="1">
        <f t="shared" si="54"/>
        <v>16.650238168150157</v>
      </c>
      <c r="AL121" s="2">
        <f t="shared" si="55"/>
        <v>224.77821527002715</v>
      </c>
      <c r="AM121" s="1">
        <f t="shared" si="56"/>
        <v>17.982257221602172</v>
      </c>
      <c r="AN121" s="2">
        <f t="shared" si="57"/>
        <v>242.76047249162932</v>
      </c>
      <c r="AO121" s="15">
        <v>242.76047249162932</v>
      </c>
      <c r="AP121" s="24">
        <f t="shared" si="58"/>
        <v>21.848442524246639</v>
      </c>
      <c r="AQ121" s="24">
        <f t="shared" si="59"/>
        <v>264.60891501587594</v>
      </c>
      <c r="AR121" s="15">
        <v>264.60891501587594</v>
      </c>
      <c r="AS121" s="24">
        <f t="shared" si="60"/>
        <v>23.814802351428835</v>
      </c>
      <c r="AT121" s="24">
        <f t="shared" si="61"/>
        <v>288.42371736730479</v>
      </c>
      <c r="AU121" s="15">
        <v>288.42371736730479</v>
      </c>
      <c r="AV121" s="24">
        <f t="shared" si="62"/>
        <v>25.958134563057435</v>
      </c>
      <c r="AW121" s="24">
        <f t="shared" si="63"/>
        <v>314.38185193036225</v>
      </c>
      <c r="AX121" s="15">
        <v>314.38185193036225</v>
      </c>
      <c r="AY121" s="24">
        <f t="shared" si="64"/>
        <v>37.72582223164347</v>
      </c>
      <c r="AZ121" s="24">
        <f t="shared" si="65"/>
        <v>352.10767416200571</v>
      </c>
      <c r="BA121" s="24">
        <f t="shared" si="66"/>
        <v>14.084306966480229</v>
      </c>
      <c r="BB121" s="24">
        <f t="shared" si="67"/>
        <v>366.19198112848596</v>
      </c>
      <c r="BD121" s="15">
        <v>366.19198112848596</v>
      </c>
      <c r="BE121" s="1">
        <f t="shared" si="68"/>
        <v>18.309599056424297</v>
      </c>
      <c r="BF121" s="2">
        <f t="shared" si="69"/>
        <v>384.50158018491027</v>
      </c>
      <c r="BG121" s="15">
        <v>384.50158018491027</v>
      </c>
      <c r="BH121" s="1">
        <f t="shared" si="70"/>
        <v>49.985205424038334</v>
      </c>
      <c r="BI121" s="2">
        <f t="shared" si="71"/>
        <v>434.48678560894859</v>
      </c>
      <c r="BJ121" s="15">
        <v>434.48678560894859</v>
      </c>
      <c r="BK121" s="24">
        <f t="shared" si="72"/>
        <v>21.724339280447431</v>
      </c>
      <c r="BL121" s="24">
        <f t="shared" si="73"/>
        <v>456.21112488939605</v>
      </c>
      <c r="BN121" s="15">
        <v>456.21112488939605</v>
      </c>
      <c r="BO121" s="24">
        <f t="shared" si="74"/>
        <v>68.43166873340941</v>
      </c>
      <c r="BP121" s="24">
        <f t="shared" si="75"/>
        <v>524.64279362280547</v>
      </c>
    </row>
    <row r="122" spans="1:68" ht="16.5" customHeight="1" x14ac:dyDescent="0.3">
      <c r="A122" s="5"/>
      <c r="B122" s="131" t="s">
        <v>341</v>
      </c>
      <c r="C122" s="66">
        <v>6075</v>
      </c>
      <c r="D122" s="67" t="s">
        <v>50</v>
      </c>
      <c r="E122" s="67" t="s">
        <v>24</v>
      </c>
      <c r="F122" s="67" t="s">
        <v>147</v>
      </c>
      <c r="G122" s="68">
        <v>130</v>
      </c>
      <c r="H122" s="68">
        <v>150</v>
      </c>
      <c r="I122" s="68">
        <v>14.5</v>
      </c>
      <c r="J122" s="70" t="s">
        <v>15</v>
      </c>
      <c r="K122" s="132">
        <f t="shared" si="76"/>
        <v>44156.109231319999</v>
      </c>
      <c r="L122" s="35">
        <v>1398.55</v>
      </c>
      <c r="M122" s="33">
        <v>328.37629932016796</v>
      </c>
      <c r="N122" s="14">
        <v>235.11965999999998</v>
      </c>
      <c r="O122" s="1">
        <f t="shared" si="40"/>
        <v>14.107179599999998</v>
      </c>
      <c r="P122" s="2">
        <f t="shared" si="41"/>
        <v>249.22683959999998</v>
      </c>
      <c r="Q122" s="1">
        <f t="shared" si="42"/>
        <v>26.270103945613435</v>
      </c>
      <c r="R122" s="17">
        <f t="shared" si="43"/>
        <v>354.64640326578137</v>
      </c>
      <c r="S122" s="15">
        <v>417.4188166438247</v>
      </c>
      <c r="T122" s="15">
        <v>354.64640326578137</v>
      </c>
      <c r="U122" s="1">
        <f t="shared" si="44"/>
        <v>35.464640326578134</v>
      </c>
      <c r="V122" s="2">
        <f t="shared" si="45"/>
        <v>390.11104359235952</v>
      </c>
      <c r="W122" s="15">
        <v>390.11104359235952</v>
      </c>
      <c r="X122" s="1">
        <f t="shared" si="46"/>
        <v>27.307773051465166</v>
      </c>
      <c r="Y122" s="2">
        <f t="shared" si="47"/>
        <v>417.4188166438247</v>
      </c>
      <c r="Z122" s="2">
        <f t="shared" si="48"/>
        <v>62.612822496573706</v>
      </c>
      <c r="AA122" s="17">
        <f t="shared" si="49"/>
        <v>480.0316391403984</v>
      </c>
      <c r="AB122" s="2">
        <f t="shared" si="77"/>
        <v>1398.55</v>
      </c>
      <c r="AC122" s="1">
        <f t="shared" si="50"/>
        <v>111.884</v>
      </c>
      <c r="AD122" s="17">
        <f t="shared" si="51"/>
        <v>1510.434</v>
      </c>
      <c r="AE122" s="15">
        <v>518.43417027163025</v>
      </c>
      <c r="AF122" s="1">
        <f t="shared" si="52"/>
        <v>36.29039191901412</v>
      </c>
      <c r="AG122" s="17">
        <f t="shared" si="53"/>
        <v>554.72456219064441</v>
      </c>
      <c r="AH122" s="15">
        <v>938.47438539161749</v>
      </c>
      <c r="AI122" s="15">
        <v>599.10252716589594</v>
      </c>
      <c r="AJ122" s="15">
        <v>554.72456219064441</v>
      </c>
      <c r="AK122" s="1">
        <f t="shared" si="54"/>
        <v>44.377964975251551</v>
      </c>
      <c r="AL122" s="2">
        <f t="shared" si="55"/>
        <v>599.10252716589594</v>
      </c>
      <c r="AM122" s="1">
        <f t="shared" si="56"/>
        <v>47.928202173271671</v>
      </c>
      <c r="AN122" s="2">
        <f t="shared" si="57"/>
        <v>647.03072933916758</v>
      </c>
      <c r="AO122" s="15">
        <v>647.03072933916758</v>
      </c>
      <c r="AP122" s="24">
        <f t="shared" si="58"/>
        <v>58.232765640525081</v>
      </c>
      <c r="AQ122" s="24">
        <f t="shared" si="59"/>
        <v>705.26349497969261</v>
      </c>
      <c r="AR122" s="15">
        <v>705.26349497969261</v>
      </c>
      <c r="AS122" s="24">
        <f t="shared" si="60"/>
        <v>63.473714548172332</v>
      </c>
      <c r="AT122" s="24">
        <f t="shared" si="61"/>
        <v>768.73720952786493</v>
      </c>
      <c r="AU122" s="15">
        <v>768.73720952786493</v>
      </c>
      <c r="AV122" s="24">
        <f t="shared" si="62"/>
        <v>69.186348857507852</v>
      </c>
      <c r="AW122" s="24">
        <f t="shared" si="63"/>
        <v>837.92355838537276</v>
      </c>
      <c r="AX122" s="15">
        <v>837.92355838537276</v>
      </c>
      <c r="AY122" s="24">
        <f t="shared" si="64"/>
        <v>100.55082700624473</v>
      </c>
      <c r="AZ122" s="24">
        <f t="shared" si="65"/>
        <v>938.47438539161749</v>
      </c>
      <c r="BA122" s="24">
        <f t="shared" si="66"/>
        <v>37.538975415664702</v>
      </c>
      <c r="BB122" s="24">
        <f t="shared" si="67"/>
        <v>976.0133608072822</v>
      </c>
      <c r="BD122" s="15">
        <v>976.0133608072822</v>
      </c>
      <c r="BE122" s="1">
        <f t="shared" si="68"/>
        <v>48.800668040364108</v>
      </c>
      <c r="BF122" s="2">
        <f t="shared" si="69"/>
        <v>1024.8140288476463</v>
      </c>
      <c r="BG122" s="15">
        <v>1024.8140288476463</v>
      </c>
      <c r="BH122" s="1">
        <f t="shared" si="70"/>
        <v>133.22582375019402</v>
      </c>
      <c r="BI122" s="2">
        <f t="shared" si="71"/>
        <v>1158.0398525978403</v>
      </c>
      <c r="BJ122" s="15">
        <v>1158.0398525978403</v>
      </c>
      <c r="BK122" s="24">
        <f t="shared" si="72"/>
        <v>57.901992629892014</v>
      </c>
      <c r="BL122" s="24">
        <f t="shared" si="73"/>
        <v>1215.9418452277323</v>
      </c>
      <c r="BN122" s="15">
        <v>1215.9418452277323</v>
      </c>
      <c r="BO122" s="24">
        <f t="shared" si="74"/>
        <v>182.39127678415986</v>
      </c>
      <c r="BP122" s="24">
        <f t="shared" si="75"/>
        <v>1398.3331220118921</v>
      </c>
    </row>
    <row r="123" spans="1:68" ht="16.5" customHeight="1" x14ac:dyDescent="0.3">
      <c r="A123" s="5"/>
      <c r="B123" s="131" t="s">
        <v>654</v>
      </c>
      <c r="C123" s="66">
        <v>6075</v>
      </c>
      <c r="D123" s="67" t="s">
        <v>50</v>
      </c>
      <c r="E123" s="67" t="s">
        <v>24</v>
      </c>
      <c r="F123" s="67" t="s">
        <v>667</v>
      </c>
      <c r="G123" s="68">
        <v>130</v>
      </c>
      <c r="H123" s="68">
        <v>150</v>
      </c>
      <c r="I123" s="68">
        <v>14.5</v>
      </c>
      <c r="J123" s="70" t="s">
        <v>15</v>
      </c>
      <c r="K123" s="132">
        <f t="shared" si="76"/>
        <v>65611.390793040002</v>
      </c>
      <c r="L123" s="35">
        <v>2078.1</v>
      </c>
      <c r="M123" s="33"/>
      <c r="N123" s="14"/>
      <c r="P123" s="2"/>
      <c r="R123" s="17"/>
      <c r="S123" s="15"/>
      <c r="T123" s="15"/>
      <c r="V123" s="2"/>
      <c r="W123" s="15"/>
      <c r="Y123" s="2"/>
      <c r="Z123" s="2"/>
      <c r="AA123" s="17"/>
      <c r="AB123" s="2">
        <f t="shared" si="77"/>
        <v>2078.1</v>
      </c>
      <c r="AC123" s="1">
        <f t="shared" si="50"/>
        <v>166.24799999999999</v>
      </c>
      <c r="AD123" s="17">
        <f t="shared" si="51"/>
        <v>2244.348</v>
      </c>
      <c r="AE123" s="15"/>
      <c r="AG123" s="17"/>
      <c r="AH123" s="15"/>
      <c r="AI123" s="15"/>
      <c r="AJ123" s="15"/>
      <c r="AL123" s="2"/>
      <c r="AN123" s="2"/>
      <c r="AO123" s="15"/>
      <c r="AP123" s="24"/>
      <c r="AQ123" s="24"/>
      <c r="AR123" s="15"/>
      <c r="AS123" s="24"/>
      <c r="AT123" s="24"/>
      <c r="AU123" s="15"/>
      <c r="AV123" s="24"/>
      <c r="AW123" s="24"/>
      <c r="AX123" s="15"/>
      <c r="AY123" s="24"/>
      <c r="AZ123" s="24"/>
      <c r="BA123" s="24"/>
      <c r="BB123" s="24"/>
      <c r="BD123" s="15"/>
      <c r="BF123" s="2"/>
      <c r="BG123" s="15"/>
      <c r="BI123" s="2"/>
      <c r="BJ123" s="15"/>
      <c r="BK123" s="24"/>
      <c r="BL123" s="24"/>
      <c r="BN123" s="15"/>
      <c r="BO123" s="24"/>
      <c r="BP123" s="24"/>
    </row>
    <row r="124" spans="1:68" ht="16.5" customHeight="1" x14ac:dyDescent="0.3">
      <c r="A124" s="5"/>
      <c r="B124" s="131" t="s">
        <v>392</v>
      </c>
      <c r="C124" s="66"/>
      <c r="D124" s="67" t="s">
        <v>59</v>
      </c>
      <c r="E124" s="67" t="s">
        <v>26</v>
      </c>
      <c r="F124" s="67" t="s">
        <v>180</v>
      </c>
      <c r="G124" s="68">
        <v>66.67</v>
      </c>
      <c r="H124" s="69">
        <v>89.3</v>
      </c>
      <c r="I124" s="69">
        <v>10</v>
      </c>
      <c r="J124" s="70" t="s">
        <v>14</v>
      </c>
      <c r="K124" s="132">
        <f t="shared" si="76"/>
        <v>8831.9820861492499</v>
      </c>
      <c r="L124" s="35">
        <v>279.73407896687513</v>
      </c>
      <c r="M124" s="33">
        <v>65.691100495935203</v>
      </c>
      <c r="N124" s="14">
        <v>47.035273999999994</v>
      </c>
      <c r="O124" s="1">
        <f t="shared" si="40"/>
        <v>2.8221164399999994</v>
      </c>
      <c r="P124" s="2">
        <f t="shared" si="41"/>
        <v>49.857390439999996</v>
      </c>
      <c r="Q124" s="1">
        <f t="shared" si="42"/>
        <v>5.2552880396748165</v>
      </c>
      <c r="R124" s="17">
        <f t="shared" si="43"/>
        <v>70.946388535610026</v>
      </c>
      <c r="S124" s="15">
        <v>83.503899306413004</v>
      </c>
      <c r="T124" s="15">
        <v>70.946388535610026</v>
      </c>
      <c r="U124" s="1">
        <f t="shared" si="44"/>
        <v>7.094638853561003</v>
      </c>
      <c r="V124" s="2">
        <f t="shared" si="45"/>
        <v>78.041027389171035</v>
      </c>
      <c r="W124" s="15">
        <v>78.041027389171035</v>
      </c>
      <c r="X124" s="1">
        <f t="shared" si="46"/>
        <v>5.4628719172419729</v>
      </c>
      <c r="Y124" s="2">
        <f t="shared" si="47"/>
        <v>83.503899306413004</v>
      </c>
      <c r="Z124" s="2">
        <f t="shared" si="48"/>
        <v>12.52558489596195</v>
      </c>
      <c r="AA124" s="17">
        <f t="shared" si="49"/>
        <v>96.02948420237496</v>
      </c>
      <c r="AB124" s="2">
        <f t="shared" si="77"/>
        <v>279.73407896687513</v>
      </c>
      <c r="AC124" s="1">
        <f t="shared" si="50"/>
        <v>22.378726317350011</v>
      </c>
      <c r="AD124" s="17">
        <f t="shared" si="51"/>
        <v>302.11280528422515</v>
      </c>
      <c r="AE124" s="15">
        <v>103.71184293856496</v>
      </c>
      <c r="AF124" s="1">
        <f t="shared" si="52"/>
        <v>7.2598290056995465</v>
      </c>
      <c r="AG124" s="17">
        <f t="shared" si="53"/>
        <v>110.9716719442645</v>
      </c>
      <c r="AH124" s="15">
        <v>187.74014839455089</v>
      </c>
      <c r="AI124" s="15">
        <v>119.84940569980566</v>
      </c>
      <c r="AJ124" s="15">
        <v>110.9716719442645</v>
      </c>
      <c r="AK124" s="1">
        <f t="shared" si="54"/>
        <v>8.8777337555411595</v>
      </c>
      <c r="AL124" s="2">
        <f t="shared" si="55"/>
        <v>119.84940569980566</v>
      </c>
      <c r="AM124" s="1">
        <f t="shared" si="56"/>
        <v>9.5879524559844533</v>
      </c>
      <c r="AN124" s="2">
        <f t="shared" si="57"/>
        <v>129.43735815579012</v>
      </c>
      <c r="AO124" s="15">
        <v>129.43735815579012</v>
      </c>
      <c r="AP124" s="24">
        <f t="shared" si="58"/>
        <v>11.64936223402111</v>
      </c>
      <c r="AQ124" s="24">
        <f t="shared" si="59"/>
        <v>141.08672038981123</v>
      </c>
      <c r="AR124" s="15">
        <v>141.08672038981123</v>
      </c>
      <c r="AS124" s="24">
        <f t="shared" si="60"/>
        <v>12.69780483508301</v>
      </c>
      <c r="AT124" s="24">
        <f t="shared" si="61"/>
        <v>153.78452522489425</v>
      </c>
      <c r="AU124" s="15">
        <v>153.78452522489425</v>
      </c>
      <c r="AV124" s="24">
        <f t="shared" si="62"/>
        <v>13.840607270240483</v>
      </c>
      <c r="AW124" s="24">
        <f t="shared" si="63"/>
        <v>167.62513249513472</v>
      </c>
      <c r="AX124" s="15">
        <v>167.62513249513472</v>
      </c>
      <c r="AY124" s="24">
        <f t="shared" si="64"/>
        <v>20.115015899416168</v>
      </c>
      <c r="AZ124" s="24">
        <f t="shared" si="65"/>
        <v>187.74014839455089</v>
      </c>
      <c r="BA124" s="24">
        <f t="shared" si="66"/>
        <v>7.5096059357820355</v>
      </c>
      <c r="BB124" s="24">
        <f t="shared" si="67"/>
        <v>195.24975433033293</v>
      </c>
      <c r="BD124" s="15">
        <v>195.24975433033293</v>
      </c>
      <c r="BE124" s="1">
        <f t="shared" si="68"/>
        <v>9.762487716516647</v>
      </c>
      <c r="BF124" s="2">
        <f t="shared" si="69"/>
        <v>205.01224204684959</v>
      </c>
      <c r="BG124" s="15">
        <v>205.01224204684959</v>
      </c>
      <c r="BH124" s="1">
        <f t="shared" si="70"/>
        <v>26.651591466090448</v>
      </c>
      <c r="BI124" s="2">
        <f t="shared" si="71"/>
        <v>231.66383351294004</v>
      </c>
      <c r="BJ124" s="15">
        <v>231.66383351294004</v>
      </c>
      <c r="BK124" s="24">
        <f t="shared" si="72"/>
        <v>11.583191675647003</v>
      </c>
      <c r="BL124" s="24">
        <f t="shared" si="73"/>
        <v>243.24702518858706</v>
      </c>
      <c r="BN124" s="15">
        <v>243.24702518858706</v>
      </c>
      <c r="BO124" s="24">
        <f t="shared" si="74"/>
        <v>36.487053778288058</v>
      </c>
      <c r="BP124" s="24">
        <f t="shared" si="75"/>
        <v>279.73407896687513</v>
      </c>
    </row>
    <row r="125" spans="1:68" ht="16.5" customHeight="1" x14ac:dyDescent="0.3">
      <c r="A125" s="5"/>
      <c r="B125" s="131" t="s">
        <v>371</v>
      </c>
      <c r="C125" s="66">
        <v>8009</v>
      </c>
      <c r="D125" s="67" t="s">
        <v>59</v>
      </c>
      <c r="E125" s="67" t="s">
        <v>24</v>
      </c>
      <c r="F125" s="67" t="s">
        <v>172</v>
      </c>
      <c r="G125" s="68">
        <v>79</v>
      </c>
      <c r="H125" s="68">
        <v>95.25</v>
      </c>
      <c r="I125" s="68">
        <v>10.75</v>
      </c>
      <c r="J125" s="70" t="s">
        <v>15</v>
      </c>
      <c r="K125" s="132">
        <f t="shared" si="76"/>
        <v>9575.2571640528058</v>
      </c>
      <c r="L125" s="35">
        <v>303.27572197614404</v>
      </c>
      <c r="M125" s="33">
        <v>71.219481029593595</v>
      </c>
      <c r="N125" s="14">
        <v>50.993631999999998</v>
      </c>
      <c r="O125" s="1">
        <f t="shared" si="40"/>
        <v>3.05961792</v>
      </c>
      <c r="P125" s="2">
        <f t="shared" si="41"/>
        <v>54.053249919999999</v>
      </c>
      <c r="Q125" s="1">
        <f t="shared" si="42"/>
        <v>5.6975584823674872</v>
      </c>
      <c r="R125" s="17">
        <f t="shared" si="43"/>
        <v>76.917039511961079</v>
      </c>
      <c r="S125" s="15">
        <v>90.53135550557819</v>
      </c>
      <c r="T125" s="15">
        <v>76.917039511961079</v>
      </c>
      <c r="U125" s="1">
        <f t="shared" si="44"/>
        <v>7.6917039511961081</v>
      </c>
      <c r="V125" s="2">
        <f t="shared" si="45"/>
        <v>84.608743463157182</v>
      </c>
      <c r="W125" s="15">
        <v>84.608743463157182</v>
      </c>
      <c r="X125" s="1">
        <f t="shared" si="46"/>
        <v>5.9226120424210027</v>
      </c>
      <c r="Y125" s="2">
        <f t="shared" si="47"/>
        <v>90.53135550557819</v>
      </c>
      <c r="Z125" s="2">
        <f t="shared" si="48"/>
        <v>13.579703325836729</v>
      </c>
      <c r="AA125" s="17">
        <f t="shared" si="49"/>
        <v>104.11105883141492</v>
      </c>
      <c r="AB125" s="2">
        <f t="shared" si="77"/>
        <v>303.27572197614404</v>
      </c>
      <c r="AC125" s="1">
        <f t="shared" si="50"/>
        <v>24.262057758091522</v>
      </c>
      <c r="AD125" s="17">
        <f t="shared" si="51"/>
        <v>327.53777973423558</v>
      </c>
      <c r="AE125" s="15">
        <v>112.43994353792812</v>
      </c>
      <c r="AF125" s="1">
        <f t="shared" si="52"/>
        <v>7.8707960476549683</v>
      </c>
      <c r="AG125" s="17">
        <f t="shared" si="53"/>
        <v>120.31073958558308</v>
      </c>
      <c r="AH125" s="15">
        <v>203.53983775787322</v>
      </c>
      <c r="AI125" s="15">
        <v>129.93559875242971</v>
      </c>
      <c r="AJ125" s="15">
        <v>120.31073958558308</v>
      </c>
      <c r="AK125" s="1">
        <f t="shared" si="54"/>
        <v>9.6248591668466457</v>
      </c>
      <c r="AL125" s="2">
        <f t="shared" si="55"/>
        <v>129.93559875242971</v>
      </c>
      <c r="AM125" s="1">
        <f t="shared" si="56"/>
        <v>10.394847900194376</v>
      </c>
      <c r="AN125" s="2">
        <f t="shared" si="57"/>
        <v>140.33044665262409</v>
      </c>
      <c r="AO125" s="15">
        <v>140.33044665262409</v>
      </c>
      <c r="AP125" s="24">
        <f t="shared" si="58"/>
        <v>12.629740198736167</v>
      </c>
      <c r="AQ125" s="24">
        <f t="shared" si="59"/>
        <v>152.96018685136025</v>
      </c>
      <c r="AR125" s="15">
        <v>152.96018685136025</v>
      </c>
      <c r="AS125" s="24">
        <f t="shared" si="60"/>
        <v>13.766416816622423</v>
      </c>
      <c r="AT125" s="24">
        <f t="shared" si="61"/>
        <v>166.72660366798266</v>
      </c>
      <c r="AU125" s="15">
        <v>166.72660366798266</v>
      </c>
      <c r="AV125" s="24">
        <f t="shared" si="62"/>
        <v>15.00539433011844</v>
      </c>
      <c r="AW125" s="24">
        <f t="shared" si="63"/>
        <v>181.73199799810109</v>
      </c>
      <c r="AX125" s="15">
        <v>181.73199799810109</v>
      </c>
      <c r="AY125" s="24">
        <f t="shared" si="64"/>
        <v>21.807839759772129</v>
      </c>
      <c r="AZ125" s="24">
        <f t="shared" si="65"/>
        <v>203.53983775787322</v>
      </c>
      <c r="BA125" s="24">
        <f t="shared" si="66"/>
        <v>8.1415935103149284</v>
      </c>
      <c r="BB125" s="24">
        <f t="shared" si="67"/>
        <v>211.68143126818813</v>
      </c>
      <c r="BD125" s="15">
        <v>211.68143126818813</v>
      </c>
      <c r="BE125" s="1">
        <f t="shared" si="68"/>
        <v>10.584071563409408</v>
      </c>
      <c r="BF125" s="2">
        <f t="shared" si="69"/>
        <v>222.26550283159753</v>
      </c>
      <c r="BG125" s="15">
        <v>222.26550283159753</v>
      </c>
      <c r="BH125" s="1">
        <f t="shared" si="70"/>
        <v>28.89451536810768</v>
      </c>
      <c r="BI125" s="2">
        <f t="shared" si="71"/>
        <v>251.16001819970521</v>
      </c>
      <c r="BJ125" s="15">
        <v>251.16001819970521</v>
      </c>
      <c r="BK125" s="24">
        <f t="shared" si="72"/>
        <v>12.55800090998526</v>
      </c>
      <c r="BL125" s="24">
        <f t="shared" si="73"/>
        <v>263.71801910969049</v>
      </c>
      <c r="BN125" s="15">
        <v>263.71801910969049</v>
      </c>
      <c r="BO125" s="24">
        <f t="shared" si="74"/>
        <v>39.557702866453575</v>
      </c>
      <c r="BP125" s="24">
        <f t="shared" si="75"/>
        <v>303.27572197614404</v>
      </c>
    </row>
    <row r="126" spans="1:68" ht="16.5" customHeight="1" x14ac:dyDescent="0.3">
      <c r="A126" s="5"/>
      <c r="B126" s="131" t="s">
        <v>364</v>
      </c>
      <c r="C126" s="66">
        <v>9204</v>
      </c>
      <c r="D126" s="67" t="s">
        <v>59</v>
      </c>
      <c r="E126" s="67" t="s">
        <v>57</v>
      </c>
      <c r="F126" s="67" t="s">
        <v>486</v>
      </c>
      <c r="G126" s="68">
        <v>28</v>
      </c>
      <c r="H126" s="69">
        <v>38</v>
      </c>
      <c r="I126" s="69">
        <v>7</v>
      </c>
      <c r="J126" s="70" t="s">
        <v>14</v>
      </c>
      <c r="K126" s="132">
        <f t="shared" si="76"/>
        <v>4080.5588804104059</v>
      </c>
      <c r="L126" s="35">
        <v>129.24294557524294</v>
      </c>
      <c r="M126" s="33">
        <v>30.350650723465598</v>
      </c>
      <c r="N126" s="14">
        <v>21.731272000000001</v>
      </c>
      <c r="O126" s="1">
        <f t="shared" si="40"/>
        <v>1.3038763200000001</v>
      </c>
      <c r="P126" s="2">
        <f t="shared" si="41"/>
        <v>23.035148320000001</v>
      </c>
      <c r="Q126" s="1">
        <f t="shared" si="42"/>
        <v>2.428052057877248</v>
      </c>
      <c r="R126" s="17">
        <f t="shared" si="43"/>
        <v>32.778702781342844</v>
      </c>
      <c r="S126" s="15">
        <v>38.580533173640532</v>
      </c>
      <c r="T126" s="15">
        <v>32.778702781342844</v>
      </c>
      <c r="U126" s="1">
        <f t="shared" si="44"/>
        <v>3.2778702781342846</v>
      </c>
      <c r="V126" s="2">
        <f t="shared" si="45"/>
        <v>36.056573059477131</v>
      </c>
      <c r="W126" s="15">
        <v>36.056573059477131</v>
      </c>
      <c r="X126" s="1">
        <f t="shared" si="46"/>
        <v>2.5239601141633994</v>
      </c>
      <c r="Y126" s="2">
        <f t="shared" si="47"/>
        <v>38.580533173640532</v>
      </c>
      <c r="Z126" s="2">
        <f t="shared" si="48"/>
        <v>5.7870799760460798</v>
      </c>
      <c r="AA126" s="17">
        <f t="shared" si="49"/>
        <v>44.367613149686612</v>
      </c>
      <c r="AB126" s="2">
        <f t="shared" si="77"/>
        <v>129.24294557524294</v>
      </c>
      <c r="AC126" s="1">
        <f t="shared" si="50"/>
        <v>10.339435646019435</v>
      </c>
      <c r="AD126" s="17">
        <f t="shared" si="51"/>
        <v>139.58238122126238</v>
      </c>
      <c r="AE126" s="15">
        <v>47.917022201661538</v>
      </c>
      <c r="AF126" s="1">
        <f t="shared" si="52"/>
        <v>3.3541915541163076</v>
      </c>
      <c r="AG126" s="17">
        <f t="shared" si="53"/>
        <v>51.271213755777843</v>
      </c>
      <c r="AH126" s="15">
        <v>86.739841891478022</v>
      </c>
      <c r="AI126" s="15">
        <v>55.372910856240068</v>
      </c>
      <c r="AJ126" s="15">
        <v>51.271213755777843</v>
      </c>
      <c r="AK126" s="1">
        <f t="shared" si="54"/>
        <v>4.1016971004622276</v>
      </c>
      <c r="AL126" s="2">
        <f t="shared" si="55"/>
        <v>55.372910856240068</v>
      </c>
      <c r="AM126" s="1">
        <f t="shared" si="56"/>
        <v>4.4298328684992052</v>
      </c>
      <c r="AN126" s="2">
        <f t="shared" si="57"/>
        <v>59.802743724739273</v>
      </c>
      <c r="AO126" s="15">
        <v>59.802743724739273</v>
      </c>
      <c r="AP126" s="24">
        <f t="shared" si="58"/>
        <v>5.3822469352265347</v>
      </c>
      <c r="AQ126" s="24">
        <f t="shared" si="59"/>
        <v>65.184990659965806</v>
      </c>
      <c r="AR126" s="15">
        <v>65.184990659965806</v>
      </c>
      <c r="AS126" s="24">
        <f t="shared" si="60"/>
        <v>5.8666491593969221</v>
      </c>
      <c r="AT126" s="24">
        <f t="shared" si="61"/>
        <v>71.051639819362734</v>
      </c>
      <c r="AU126" s="15">
        <v>71.051639819362734</v>
      </c>
      <c r="AV126" s="24">
        <f t="shared" si="62"/>
        <v>6.3946475837426462</v>
      </c>
      <c r="AW126" s="24">
        <f t="shared" si="63"/>
        <v>77.446287403105373</v>
      </c>
      <c r="AX126" s="15">
        <v>77.446287403105373</v>
      </c>
      <c r="AY126" s="24">
        <f t="shared" si="64"/>
        <v>9.2935544883726457</v>
      </c>
      <c r="AZ126" s="24">
        <f t="shared" si="65"/>
        <v>86.739841891478022</v>
      </c>
      <c r="BA126" s="24">
        <f t="shared" si="66"/>
        <v>3.4695936756591208</v>
      </c>
      <c r="BB126" s="24">
        <f t="shared" si="67"/>
        <v>90.209435567137149</v>
      </c>
      <c r="BD126" s="15">
        <v>90.209435567137149</v>
      </c>
      <c r="BE126" s="1">
        <f t="shared" si="68"/>
        <v>4.510471778356858</v>
      </c>
      <c r="BF126" s="2">
        <f t="shared" si="69"/>
        <v>94.719907345494008</v>
      </c>
      <c r="BG126" s="15">
        <v>94.719907345494008</v>
      </c>
      <c r="BH126" s="1">
        <f t="shared" si="70"/>
        <v>12.313587954914221</v>
      </c>
      <c r="BI126" s="2">
        <f t="shared" si="71"/>
        <v>107.03349530040823</v>
      </c>
      <c r="BJ126" s="15">
        <v>107.03349530040823</v>
      </c>
      <c r="BK126" s="24">
        <f t="shared" si="72"/>
        <v>5.3516747650204124</v>
      </c>
      <c r="BL126" s="24">
        <f t="shared" si="73"/>
        <v>112.38517006542864</v>
      </c>
      <c r="BN126" s="15">
        <v>112.38517006542864</v>
      </c>
      <c r="BO126" s="24">
        <f t="shared" si="74"/>
        <v>16.857775509814296</v>
      </c>
      <c r="BP126" s="24">
        <f t="shared" si="75"/>
        <v>129.24294557524294</v>
      </c>
    </row>
    <row r="127" spans="1:68" ht="16.5" customHeight="1" x14ac:dyDescent="0.3">
      <c r="A127" s="5"/>
      <c r="B127" s="131" t="s">
        <v>324</v>
      </c>
      <c r="C127" s="66">
        <v>7711</v>
      </c>
      <c r="D127" s="71" t="s">
        <v>23</v>
      </c>
      <c r="E127" s="71" t="s">
        <v>32</v>
      </c>
      <c r="F127" s="67" t="s">
        <v>487</v>
      </c>
      <c r="G127" s="68">
        <v>40</v>
      </c>
      <c r="H127" s="68">
        <v>74</v>
      </c>
      <c r="I127" s="68">
        <v>9</v>
      </c>
      <c r="J127" s="70" t="s">
        <v>14</v>
      </c>
      <c r="K127" s="132">
        <f t="shared" si="76"/>
        <v>5537.2928439807174</v>
      </c>
      <c r="L127" s="35">
        <v>175.38186769083069</v>
      </c>
      <c r="M127" s="33">
        <v>41.185642944160008</v>
      </c>
      <c r="N127" s="14">
        <v>29.4892</v>
      </c>
      <c r="O127" s="1">
        <f t="shared" si="40"/>
        <v>1.769352</v>
      </c>
      <c r="P127" s="2">
        <f t="shared" si="41"/>
        <v>31.258552000000002</v>
      </c>
      <c r="Q127" s="1">
        <f t="shared" si="42"/>
        <v>3.2948514355328005</v>
      </c>
      <c r="R127" s="17">
        <f t="shared" si="43"/>
        <v>44.480494379692807</v>
      </c>
      <c r="S127" s="15">
        <v>52.353541884898434</v>
      </c>
      <c r="T127" s="15">
        <v>44.480494379692807</v>
      </c>
      <c r="U127" s="1">
        <f t="shared" si="44"/>
        <v>4.4480494379692805</v>
      </c>
      <c r="V127" s="2">
        <f t="shared" si="45"/>
        <v>48.928543817662089</v>
      </c>
      <c r="W127" s="15">
        <v>48.928543817662089</v>
      </c>
      <c r="X127" s="1">
        <f t="shared" si="46"/>
        <v>3.4249980672363463</v>
      </c>
      <c r="Y127" s="2">
        <f t="shared" si="47"/>
        <v>52.353541884898434</v>
      </c>
      <c r="Z127" s="2">
        <f t="shared" si="48"/>
        <v>7.853031282734765</v>
      </c>
      <c r="AA127" s="17">
        <f t="shared" si="49"/>
        <v>60.206573167633195</v>
      </c>
      <c r="AB127" s="2">
        <f t="shared" si="77"/>
        <v>175.38186769083069</v>
      </c>
      <c r="AC127" s="1">
        <f t="shared" si="50"/>
        <v>14.030549415266455</v>
      </c>
      <c r="AD127" s="17">
        <f t="shared" si="51"/>
        <v>189.41241710609714</v>
      </c>
      <c r="AE127" s="15">
        <v>65.023099021043848</v>
      </c>
      <c r="AF127" s="1">
        <f t="shared" si="52"/>
        <v>4.5516169314730694</v>
      </c>
      <c r="AG127" s="17">
        <f t="shared" si="53"/>
        <v>69.574715952516911</v>
      </c>
      <c r="AH127" s="15">
        <v>117.70542219094094</v>
      </c>
      <c r="AI127" s="15">
        <v>75.140693228718263</v>
      </c>
      <c r="AJ127" s="15">
        <v>69.574715952516911</v>
      </c>
      <c r="AK127" s="1">
        <f t="shared" si="54"/>
        <v>5.5659772762013526</v>
      </c>
      <c r="AL127" s="2">
        <f t="shared" si="55"/>
        <v>75.140693228718263</v>
      </c>
      <c r="AM127" s="1">
        <f t="shared" si="56"/>
        <v>6.0112554582974607</v>
      </c>
      <c r="AN127" s="2">
        <f t="shared" si="57"/>
        <v>81.151948687015718</v>
      </c>
      <c r="AO127" s="15">
        <v>81.151948687015718</v>
      </c>
      <c r="AP127" s="24">
        <f t="shared" si="58"/>
        <v>7.3036753818314146</v>
      </c>
      <c r="AQ127" s="24">
        <f t="shared" si="59"/>
        <v>88.455624068847129</v>
      </c>
      <c r="AR127" s="15">
        <v>88.455624068847129</v>
      </c>
      <c r="AS127" s="24">
        <f t="shared" si="60"/>
        <v>7.9610061661962419</v>
      </c>
      <c r="AT127" s="24">
        <f t="shared" si="61"/>
        <v>96.416630235043371</v>
      </c>
      <c r="AU127" s="15">
        <v>96.416630235043371</v>
      </c>
      <c r="AV127" s="24">
        <f t="shared" si="62"/>
        <v>8.6774967211539025</v>
      </c>
      <c r="AW127" s="24">
        <f t="shared" si="63"/>
        <v>105.09412695619727</v>
      </c>
      <c r="AX127" s="15">
        <v>105.09412695619727</v>
      </c>
      <c r="AY127" s="24">
        <f t="shared" si="64"/>
        <v>12.611295234743672</v>
      </c>
      <c r="AZ127" s="24">
        <f t="shared" si="65"/>
        <v>117.70542219094094</v>
      </c>
      <c r="BA127" s="24">
        <f t="shared" si="66"/>
        <v>4.7082168876376373</v>
      </c>
      <c r="BB127" s="24">
        <f t="shared" si="67"/>
        <v>122.41363907857857</v>
      </c>
      <c r="BD127" s="15">
        <v>122.41363907857857</v>
      </c>
      <c r="BE127" s="1">
        <f t="shared" si="68"/>
        <v>6.1206819539289281</v>
      </c>
      <c r="BF127" s="2">
        <f t="shared" si="69"/>
        <v>128.53432103250751</v>
      </c>
      <c r="BG127" s="15">
        <v>128.53432103250751</v>
      </c>
      <c r="BH127" s="1">
        <f t="shared" si="70"/>
        <v>16.709461734225975</v>
      </c>
      <c r="BI127" s="2">
        <f t="shared" si="71"/>
        <v>145.24378276673349</v>
      </c>
      <c r="BJ127" s="15">
        <v>145.24378276673349</v>
      </c>
      <c r="BK127" s="24">
        <f t="shared" si="72"/>
        <v>7.2621891383366748</v>
      </c>
      <c r="BL127" s="24">
        <f t="shared" si="73"/>
        <v>152.50597190507017</v>
      </c>
      <c r="BN127" s="15">
        <v>152.50597190507017</v>
      </c>
      <c r="BO127" s="24">
        <f t="shared" si="74"/>
        <v>22.875895785760523</v>
      </c>
      <c r="BP127" s="24">
        <f t="shared" si="75"/>
        <v>175.38186769083069</v>
      </c>
    </row>
    <row r="128" spans="1:68" ht="16.5" customHeight="1" x14ac:dyDescent="0.3">
      <c r="A128" s="5"/>
      <c r="B128" s="131" t="s">
        <v>324</v>
      </c>
      <c r="C128" s="66">
        <v>7711</v>
      </c>
      <c r="D128" s="67" t="s">
        <v>74</v>
      </c>
      <c r="E128" s="67" t="s">
        <v>32</v>
      </c>
      <c r="F128" s="67" t="s">
        <v>214</v>
      </c>
      <c r="G128" s="68">
        <v>40</v>
      </c>
      <c r="H128" s="68">
        <v>74</v>
      </c>
      <c r="I128" s="68">
        <v>9</v>
      </c>
      <c r="J128" s="70" t="s">
        <v>14</v>
      </c>
      <c r="K128" s="132">
        <f t="shared" si="76"/>
        <v>5537.2928439807174</v>
      </c>
      <c r="L128" s="35">
        <v>175.38186769083069</v>
      </c>
      <c r="M128" s="33">
        <v>41.185642944160008</v>
      </c>
      <c r="N128" s="14">
        <v>29.4892</v>
      </c>
      <c r="O128" s="1">
        <f t="shared" si="40"/>
        <v>1.769352</v>
      </c>
      <c r="P128" s="2">
        <f t="shared" si="41"/>
        <v>31.258552000000002</v>
      </c>
      <c r="Q128" s="1">
        <f t="shared" si="42"/>
        <v>3.2948514355328005</v>
      </c>
      <c r="R128" s="17">
        <f t="shared" si="43"/>
        <v>44.480494379692807</v>
      </c>
      <c r="S128" s="15">
        <v>52.353541884898434</v>
      </c>
      <c r="T128" s="15">
        <v>44.480494379692807</v>
      </c>
      <c r="U128" s="1">
        <f t="shared" si="44"/>
        <v>4.4480494379692805</v>
      </c>
      <c r="V128" s="2">
        <f t="shared" si="45"/>
        <v>48.928543817662089</v>
      </c>
      <c r="W128" s="15">
        <v>48.928543817662089</v>
      </c>
      <c r="X128" s="1">
        <f t="shared" si="46"/>
        <v>3.4249980672363463</v>
      </c>
      <c r="Y128" s="2">
        <f t="shared" si="47"/>
        <v>52.353541884898434</v>
      </c>
      <c r="Z128" s="2">
        <f t="shared" si="48"/>
        <v>7.853031282734765</v>
      </c>
      <c r="AA128" s="17">
        <f t="shared" si="49"/>
        <v>60.206573167633195</v>
      </c>
      <c r="AB128" s="2">
        <f t="shared" si="77"/>
        <v>175.38186769083069</v>
      </c>
      <c r="AC128" s="1">
        <f t="shared" si="50"/>
        <v>14.030549415266455</v>
      </c>
      <c r="AD128" s="17">
        <f t="shared" si="51"/>
        <v>189.41241710609714</v>
      </c>
      <c r="AE128" s="15">
        <v>65.023099021043848</v>
      </c>
      <c r="AF128" s="1">
        <f t="shared" si="52"/>
        <v>4.5516169314730694</v>
      </c>
      <c r="AG128" s="17">
        <f t="shared" si="53"/>
        <v>69.574715952516911</v>
      </c>
      <c r="AH128" s="15">
        <v>117.70542219094094</v>
      </c>
      <c r="AI128" s="15">
        <v>75.140693228718263</v>
      </c>
      <c r="AJ128" s="15">
        <v>69.574715952516911</v>
      </c>
      <c r="AK128" s="1">
        <f t="shared" si="54"/>
        <v>5.5659772762013526</v>
      </c>
      <c r="AL128" s="2">
        <f t="shared" si="55"/>
        <v>75.140693228718263</v>
      </c>
      <c r="AM128" s="1">
        <f t="shared" si="56"/>
        <v>6.0112554582974607</v>
      </c>
      <c r="AN128" s="2">
        <f t="shared" si="57"/>
        <v>81.151948687015718</v>
      </c>
      <c r="AO128" s="15">
        <v>81.151948687015718</v>
      </c>
      <c r="AP128" s="24">
        <f t="shared" si="58"/>
        <v>7.3036753818314146</v>
      </c>
      <c r="AQ128" s="24">
        <f t="shared" si="59"/>
        <v>88.455624068847129</v>
      </c>
      <c r="AR128" s="15">
        <v>88.455624068847129</v>
      </c>
      <c r="AS128" s="24">
        <f t="shared" si="60"/>
        <v>7.9610061661962419</v>
      </c>
      <c r="AT128" s="24">
        <f t="shared" si="61"/>
        <v>96.416630235043371</v>
      </c>
      <c r="AU128" s="15">
        <v>96.416630235043371</v>
      </c>
      <c r="AV128" s="24">
        <f t="shared" si="62"/>
        <v>8.6774967211539025</v>
      </c>
      <c r="AW128" s="24">
        <f t="shared" si="63"/>
        <v>105.09412695619727</v>
      </c>
      <c r="AX128" s="15">
        <v>105.09412695619727</v>
      </c>
      <c r="AY128" s="24">
        <f t="shared" si="64"/>
        <v>12.611295234743672</v>
      </c>
      <c r="AZ128" s="24">
        <f t="shared" si="65"/>
        <v>117.70542219094094</v>
      </c>
      <c r="BA128" s="24">
        <f t="shared" si="66"/>
        <v>4.7082168876376373</v>
      </c>
      <c r="BB128" s="24">
        <f t="shared" si="67"/>
        <v>122.41363907857857</v>
      </c>
      <c r="BD128" s="15">
        <v>122.41363907857857</v>
      </c>
      <c r="BE128" s="1">
        <f t="shared" si="68"/>
        <v>6.1206819539289281</v>
      </c>
      <c r="BF128" s="2">
        <f t="shared" si="69"/>
        <v>128.53432103250751</v>
      </c>
      <c r="BG128" s="15">
        <v>128.53432103250751</v>
      </c>
      <c r="BH128" s="1">
        <f t="shared" si="70"/>
        <v>16.709461734225975</v>
      </c>
      <c r="BI128" s="2">
        <f t="shared" si="71"/>
        <v>145.24378276673349</v>
      </c>
      <c r="BJ128" s="15">
        <v>145.24378276673349</v>
      </c>
      <c r="BK128" s="24">
        <f t="shared" si="72"/>
        <v>7.2621891383366748</v>
      </c>
      <c r="BL128" s="24">
        <f t="shared" si="73"/>
        <v>152.50597190507017</v>
      </c>
      <c r="BN128" s="15">
        <v>152.50597190507017</v>
      </c>
      <c r="BO128" s="24">
        <f t="shared" si="74"/>
        <v>22.875895785760523</v>
      </c>
      <c r="BP128" s="24">
        <f t="shared" si="75"/>
        <v>175.38186769083069</v>
      </c>
    </row>
    <row r="129" spans="1:68" ht="16.5" customHeight="1" x14ac:dyDescent="0.3">
      <c r="A129" s="5"/>
      <c r="B129" s="131" t="s">
        <v>331</v>
      </c>
      <c r="C129" s="66">
        <v>8409</v>
      </c>
      <c r="D129" s="71" t="s">
        <v>23</v>
      </c>
      <c r="E129" s="67" t="s">
        <v>12</v>
      </c>
      <c r="F129" s="67" t="s">
        <v>111</v>
      </c>
      <c r="G129" s="68">
        <v>45</v>
      </c>
      <c r="H129" s="68">
        <v>73.099999999999994</v>
      </c>
      <c r="I129" s="68">
        <v>13</v>
      </c>
      <c r="J129" s="70" t="s">
        <v>13</v>
      </c>
      <c r="K129" s="132">
        <f t="shared" si="76"/>
        <v>5889.4203975200926</v>
      </c>
      <c r="L129" s="35">
        <v>186.53475227634993</v>
      </c>
      <c r="M129" s="33">
        <v>43.804720551124241</v>
      </c>
      <c r="N129" s="14">
        <v>31.364477350216557</v>
      </c>
      <c r="O129" s="1">
        <f t="shared" si="40"/>
        <v>1.8818686410129934</v>
      </c>
      <c r="P129" s="2">
        <f t="shared" si="41"/>
        <v>33.246345991229553</v>
      </c>
      <c r="Q129" s="1">
        <f t="shared" si="42"/>
        <v>3.5043776440899395</v>
      </c>
      <c r="R129" s="17">
        <f t="shared" si="43"/>
        <v>47.309098195214183</v>
      </c>
      <c r="S129" s="15">
        <v>55.682808575767098</v>
      </c>
      <c r="T129" s="15">
        <v>47.309098195214183</v>
      </c>
      <c r="U129" s="1">
        <f t="shared" si="44"/>
        <v>4.7309098195214183</v>
      </c>
      <c r="V129" s="2">
        <f t="shared" si="45"/>
        <v>52.040008014735605</v>
      </c>
      <c r="W129" s="15">
        <v>52.040008014735605</v>
      </c>
      <c r="X129" s="1">
        <f t="shared" si="46"/>
        <v>3.6428005610314926</v>
      </c>
      <c r="Y129" s="2">
        <f t="shared" si="47"/>
        <v>55.682808575767098</v>
      </c>
      <c r="Z129" s="2">
        <f t="shared" si="48"/>
        <v>8.3524212863650646</v>
      </c>
      <c r="AA129" s="17">
        <f t="shared" si="49"/>
        <v>64.035229862132155</v>
      </c>
      <c r="AB129" s="2">
        <f t="shared" si="77"/>
        <v>186.53475227634993</v>
      </c>
      <c r="AC129" s="1">
        <f t="shared" si="50"/>
        <v>14.922780182107994</v>
      </c>
      <c r="AD129" s="17">
        <f t="shared" si="51"/>
        <v>201.45753245845793</v>
      </c>
      <c r="AE129" s="15">
        <v>69.158048251102727</v>
      </c>
      <c r="AF129" s="1">
        <f t="shared" si="52"/>
        <v>4.841063377577191</v>
      </c>
      <c r="AG129" s="17">
        <f t="shared" si="53"/>
        <v>73.999111628679913</v>
      </c>
      <c r="AH129" s="15">
        <v>125.19054597294758</v>
      </c>
      <c r="AI129" s="15">
        <v>79.919040558974302</v>
      </c>
      <c r="AJ129" s="15">
        <v>73.999111628679913</v>
      </c>
      <c r="AK129" s="1">
        <f t="shared" si="54"/>
        <v>5.9199289302943932</v>
      </c>
      <c r="AL129" s="2">
        <f t="shared" si="55"/>
        <v>79.919040558974302</v>
      </c>
      <c r="AM129" s="1">
        <f t="shared" si="56"/>
        <v>6.3935232447179438</v>
      </c>
      <c r="AN129" s="2">
        <f t="shared" si="57"/>
        <v>86.312563803692242</v>
      </c>
      <c r="AO129" s="15">
        <v>86.312563803692242</v>
      </c>
      <c r="AP129" s="24">
        <f t="shared" si="58"/>
        <v>7.7681307423323016</v>
      </c>
      <c r="AQ129" s="24">
        <f t="shared" si="59"/>
        <v>94.080694546024546</v>
      </c>
      <c r="AR129" s="15">
        <v>94.080694546024546</v>
      </c>
      <c r="AS129" s="24">
        <f t="shared" si="60"/>
        <v>8.4672625091422091</v>
      </c>
      <c r="AT129" s="24">
        <f t="shared" si="61"/>
        <v>102.54795705516676</v>
      </c>
      <c r="AU129" s="15">
        <v>102.54795705516676</v>
      </c>
      <c r="AV129" s="24">
        <f t="shared" si="62"/>
        <v>9.2293161349650088</v>
      </c>
      <c r="AW129" s="24">
        <f t="shared" si="63"/>
        <v>111.77727319013177</v>
      </c>
      <c r="AX129" s="15">
        <v>111.77727319013177</v>
      </c>
      <c r="AY129" s="24">
        <f t="shared" si="64"/>
        <v>13.413272782815813</v>
      </c>
      <c r="AZ129" s="24">
        <f t="shared" si="65"/>
        <v>125.19054597294758</v>
      </c>
      <c r="BA129" s="24">
        <f t="shared" si="66"/>
        <v>5.0076218389179026</v>
      </c>
      <c r="BB129" s="24">
        <f t="shared" si="67"/>
        <v>130.19816781186549</v>
      </c>
      <c r="BD129" s="15">
        <v>130.19816781186549</v>
      </c>
      <c r="BE129" s="1">
        <f t="shared" si="68"/>
        <v>6.5099083905932744</v>
      </c>
      <c r="BF129" s="2">
        <f t="shared" si="69"/>
        <v>136.70807620245876</v>
      </c>
      <c r="BG129" s="15">
        <v>136.70807620245876</v>
      </c>
      <c r="BH129" s="1">
        <f t="shared" si="70"/>
        <v>17.772049906319637</v>
      </c>
      <c r="BI129" s="2">
        <f t="shared" si="71"/>
        <v>154.48012610877839</v>
      </c>
      <c r="BJ129" s="15">
        <v>154.48012610877839</v>
      </c>
      <c r="BK129" s="24">
        <f t="shared" si="72"/>
        <v>7.7240063054389196</v>
      </c>
      <c r="BL129" s="24">
        <f t="shared" si="73"/>
        <v>162.20413241421733</v>
      </c>
      <c r="BN129" s="15">
        <v>162.20413241421733</v>
      </c>
      <c r="BO129" s="24">
        <f t="shared" si="74"/>
        <v>24.330619862132597</v>
      </c>
      <c r="BP129" s="24">
        <f t="shared" si="75"/>
        <v>186.53475227634993</v>
      </c>
    </row>
    <row r="130" spans="1:68" ht="16.5" customHeight="1" x14ac:dyDescent="0.3">
      <c r="A130" s="5"/>
      <c r="B130" s="131" t="s">
        <v>331</v>
      </c>
      <c r="C130" s="66">
        <v>8409</v>
      </c>
      <c r="D130" s="67" t="s">
        <v>59</v>
      </c>
      <c r="E130" s="67" t="s">
        <v>12</v>
      </c>
      <c r="F130" s="67" t="s">
        <v>513</v>
      </c>
      <c r="G130" s="68">
        <v>45</v>
      </c>
      <c r="H130" s="68">
        <v>73.099999999999994</v>
      </c>
      <c r="I130" s="68">
        <v>13</v>
      </c>
      <c r="J130" s="70" t="s">
        <v>13</v>
      </c>
      <c r="K130" s="132">
        <f t="shared" si="76"/>
        <v>5889.4203975200926</v>
      </c>
      <c r="L130" s="35">
        <v>186.53475227634993</v>
      </c>
      <c r="M130" s="33">
        <v>43.804720551124241</v>
      </c>
      <c r="N130" s="14">
        <v>31.364477350216557</v>
      </c>
      <c r="O130" s="1">
        <f t="shared" si="40"/>
        <v>1.8818686410129934</v>
      </c>
      <c r="P130" s="2">
        <f t="shared" si="41"/>
        <v>33.246345991229553</v>
      </c>
      <c r="Q130" s="1">
        <f t="shared" si="42"/>
        <v>3.5043776440899395</v>
      </c>
      <c r="R130" s="17">
        <f t="shared" si="43"/>
        <v>47.309098195214183</v>
      </c>
      <c r="S130" s="15">
        <v>55.682808575767098</v>
      </c>
      <c r="T130" s="15">
        <v>47.309098195214183</v>
      </c>
      <c r="U130" s="1">
        <f t="shared" si="44"/>
        <v>4.7309098195214183</v>
      </c>
      <c r="V130" s="2">
        <f t="shared" si="45"/>
        <v>52.040008014735605</v>
      </c>
      <c r="W130" s="15">
        <v>52.040008014735605</v>
      </c>
      <c r="X130" s="1">
        <f t="shared" si="46"/>
        <v>3.6428005610314926</v>
      </c>
      <c r="Y130" s="2">
        <f t="shared" si="47"/>
        <v>55.682808575767098</v>
      </c>
      <c r="Z130" s="2">
        <f t="shared" si="48"/>
        <v>8.3524212863650646</v>
      </c>
      <c r="AA130" s="17">
        <f t="shared" si="49"/>
        <v>64.035229862132155</v>
      </c>
      <c r="AB130" s="2">
        <f t="shared" si="77"/>
        <v>186.53475227634993</v>
      </c>
      <c r="AC130" s="1">
        <f t="shared" si="50"/>
        <v>14.922780182107994</v>
      </c>
      <c r="AD130" s="17">
        <f t="shared" si="51"/>
        <v>201.45753245845793</v>
      </c>
      <c r="AE130" s="15">
        <v>69.158048251102727</v>
      </c>
      <c r="AF130" s="1">
        <f t="shared" si="52"/>
        <v>4.841063377577191</v>
      </c>
      <c r="AG130" s="17">
        <f t="shared" si="53"/>
        <v>73.999111628679913</v>
      </c>
      <c r="AH130" s="15">
        <v>125.19054597294758</v>
      </c>
      <c r="AI130" s="15">
        <v>79.919040558974302</v>
      </c>
      <c r="AJ130" s="15">
        <v>73.999111628679913</v>
      </c>
      <c r="AK130" s="1">
        <f t="shared" si="54"/>
        <v>5.9199289302943932</v>
      </c>
      <c r="AL130" s="2">
        <f t="shared" si="55"/>
        <v>79.919040558974302</v>
      </c>
      <c r="AM130" s="1">
        <f t="shared" si="56"/>
        <v>6.3935232447179438</v>
      </c>
      <c r="AN130" s="2">
        <f t="shared" si="57"/>
        <v>86.312563803692242</v>
      </c>
      <c r="AO130" s="15">
        <v>86.312563803692242</v>
      </c>
      <c r="AP130" s="24">
        <f t="shared" si="58"/>
        <v>7.7681307423323016</v>
      </c>
      <c r="AQ130" s="24">
        <f t="shared" si="59"/>
        <v>94.080694546024546</v>
      </c>
      <c r="AR130" s="15">
        <v>94.080694546024546</v>
      </c>
      <c r="AS130" s="24">
        <f t="shared" si="60"/>
        <v>8.4672625091422091</v>
      </c>
      <c r="AT130" s="24">
        <f t="shared" si="61"/>
        <v>102.54795705516676</v>
      </c>
      <c r="AU130" s="15">
        <v>102.54795705516676</v>
      </c>
      <c r="AV130" s="24">
        <f t="shared" si="62"/>
        <v>9.2293161349650088</v>
      </c>
      <c r="AW130" s="24">
        <f t="shared" si="63"/>
        <v>111.77727319013177</v>
      </c>
      <c r="AX130" s="15">
        <v>111.77727319013177</v>
      </c>
      <c r="AY130" s="24">
        <f t="shared" si="64"/>
        <v>13.413272782815813</v>
      </c>
      <c r="AZ130" s="24">
        <f t="shared" si="65"/>
        <v>125.19054597294758</v>
      </c>
      <c r="BA130" s="24">
        <f t="shared" si="66"/>
        <v>5.0076218389179026</v>
      </c>
      <c r="BB130" s="24">
        <f t="shared" si="67"/>
        <v>130.19816781186549</v>
      </c>
      <c r="BD130" s="15">
        <v>130.19816781186549</v>
      </c>
      <c r="BE130" s="1">
        <f t="shared" si="68"/>
        <v>6.5099083905932744</v>
      </c>
      <c r="BF130" s="2">
        <f t="shared" si="69"/>
        <v>136.70807620245876</v>
      </c>
      <c r="BG130" s="15">
        <v>136.70807620245876</v>
      </c>
      <c r="BH130" s="1">
        <f t="shared" si="70"/>
        <v>17.772049906319637</v>
      </c>
      <c r="BI130" s="2">
        <f t="shared" si="71"/>
        <v>154.48012610877839</v>
      </c>
      <c r="BJ130" s="15">
        <v>154.48012610877839</v>
      </c>
      <c r="BK130" s="24">
        <f t="shared" si="72"/>
        <v>7.7240063054389196</v>
      </c>
      <c r="BL130" s="24">
        <f t="shared" si="73"/>
        <v>162.20413241421733</v>
      </c>
      <c r="BN130" s="15">
        <v>162.20413241421733</v>
      </c>
      <c r="BO130" s="24">
        <f t="shared" si="74"/>
        <v>24.330619862132597</v>
      </c>
      <c r="BP130" s="24">
        <f t="shared" si="75"/>
        <v>186.53475227634993</v>
      </c>
    </row>
    <row r="131" spans="1:68" ht="16.5" customHeight="1" x14ac:dyDescent="0.3">
      <c r="A131" s="5"/>
      <c r="B131" s="131" t="s">
        <v>332</v>
      </c>
      <c r="C131" s="66">
        <v>8839</v>
      </c>
      <c r="D131" s="71" t="s">
        <v>23</v>
      </c>
      <c r="E131" s="67" t="s">
        <v>12</v>
      </c>
      <c r="F131" s="67" t="s">
        <v>508</v>
      </c>
      <c r="G131" s="68">
        <v>54</v>
      </c>
      <c r="H131" s="68">
        <v>80</v>
      </c>
      <c r="I131" s="68" t="s">
        <v>40</v>
      </c>
      <c r="J131" s="70" t="s">
        <v>13</v>
      </c>
      <c r="K131" s="132">
        <f t="shared" si="76"/>
        <v>7827.0812020304002</v>
      </c>
      <c r="L131" s="35">
        <v>247.90600000000001</v>
      </c>
      <c r="M131" s="33">
        <v>54.560574674854863</v>
      </c>
      <c r="N131" s="14">
        <v>39.065741935439995</v>
      </c>
      <c r="O131" s="1">
        <f t="shared" si="40"/>
        <v>2.3439445161263999</v>
      </c>
      <c r="P131" s="2">
        <f t="shared" si="41"/>
        <v>41.409686451566394</v>
      </c>
      <c r="Q131" s="1">
        <f t="shared" si="42"/>
        <v>4.3648459739883894</v>
      </c>
      <c r="R131" s="17">
        <f t="shared" si="43"/>
        <v>58.92542064884325</v>
      </c>
      <c r="S131" s="15">
        <v>69.355220103688509</v>
      </c>
      <c r="T131" s="15">
        <v>58.92542064884325</v>
      </c>
      <c r="U131" s="1">
        <f t="shared" si="44"/>
        <v>5.8925420648843252</v>
      </c>
      <c r="V131" s="2">
        <f t="shared" si="45"/>
        <v>64.817962713727582</v>
      </c>
      <c r="W131" s="15">
        <v>64.817962713727582</v>
      </c>
      <c r="X131" s="1">
        <f t="shared" si="46"/>
        <v>4.5372573899609305</v>
      </c>
      <c r="Y131" s="2">
        <f t="shared" si="47"/>
        <v>69.355220103688509</v>
      </c>
      <c r="Z131" s="2">
        <f t="shared" si="48"/>
        <v>10.403283015553276</v>
      </c>
      <c r="AA131" s="17">
        <f t="shared" si="49"/>
        <v>79.75850311924178</v>
      </c>
      <c r="AB131" s="2">
        <f t="shared" si="77"/>
        <v>247.90600000000001</v>
      </c>
      <c r="AC131" s="1">
        <f t="shared" si="50"/>
        <v>19.83248</v>
      </c>
      <c r="AD131" s="17">
        <f t="shared" si="51"/>
        <v>267.73847999999998</v>
      </c>
      <c r="AE131" s="15">
        <v>86.139183368781119</v>
      </c>
      <c r="AF131" s="1">
        <f t="shared" si="52"/>
        <v>6.0297428358146776</v>
      </c>
      <c r="AG131" s="17">
        <f t="shared" si="53"/>
        <v>92.168926204595792</v>
      </c>
      <c r="AH131" s="15">
        <v>155.92995563505661</v>
      </c>
      <c r="AI131" s="15">
        <v>99.542440300963449</v>
      </c>
      <c r="AJ131" s="15">
        <v>92.168926204595792</v>
      </c>
      <c r="AK131" s="1">
        <f t="shared" si="54"/>
        <v>7.3735140963676633</v>
      </c>
      <c r="AL131" s="2">
        <f t="shared" si="55"/>
        <v>99.542440300963449</v>
      </c>
      <c r="AM131" s="1">
        <f t="shared" si="56"/>
        <v>7.9633952240770762</v>
      </c>
      <c r="AN131" s="2">
        <f t="shared" si="57"/>
        <v>107.50583552504052</v>
      </c>
      <c r="AO131" s="15">
        <v>107.50583552504052</v>
      </c>
      <c r="AP131" s="24">
        <f t="shared" si="58"/>
        <v>9.6755251972536467</v>
      </c>
      <c r="AQ131" s="24">
        <f t="shared" si="59"/>
        <v>117.18136072229417</v>
      </c>
      <c r="AR131" s="15">
        <v>117.18136072229417</v>
      </c>
      <c r="AS131" s="24">
        <f t="shared" si="60"/>
        <v>10.546322465006476</v>
      </c>
      <c r="AT131" s="24">
        <f t="shared" si="61"/>
        <v>127.72768318730064</v>
      </c>
      <c r="AU131" s="15">
        <v>127.72768318730064</v>
      </c>
      <c r="AV131" s="24">
        <f t="shared" si="62"/>
        <v>11.495491486857057</v>
      </c>
      <c r="AW131" s="24">
        <f t="shared" si="63"/>
        <v>139.22317467415769</v>
      </c>
      <c r="AX131" s="15">
        <v>139.22317467415769</v>
      </c>
      <c r="AY131" s="24">
        <f t="shared" si="64"/>
        <v>16.706780960898922</v>
      </c>
      <c r="AZ131" s="24">
        <f t="shared" si="65"/>
        <v>155.92995563505661</v>
      </c>
      <c r="BA131" s="24">
        <f t="shared" si="66"/>
        <v>6.2371982254022642</v>
      </c>
      <c r="BB131" s="24">
        <f t="shared" si="67"/>
        <v>162.16715386045888</v>
      </c>
      <c r="BD131" s="15">
        <v>162.16715386045888</v>
      </c>
      <c r="BE131" s="1">
        <f t="shared" si="68"/>
        <v>8.1083576930229437</v>
      </c>
      <c r="BF131" s="2">
        <f t="shared" si="69"/>
        <v>170.27551155348183</v>
      </c>
      <c r="BG131" s="15">
        <v>170.27551155348183</v>
      </c>
      <c r="BH131" s="1">
        <f t="shared" si="70"/>
        <v>22.13581650195264</v>
      </c>
      <c r="BI131" s="2">
        <f t="shared" si="71"/>
        <v>192.41132805543447</v>
      </c>
      <c r="BJ131" s="15">
        <v>192.41132805543447</v>
      </c>
      <c r="BK131" s="24">
        <f t="shared" si="72"/>
        <v>9.6205664027717237</v>
      </c>
      <c r="BL131" s="24">
        <f t="shared" si="73"/>
        <v>202.03189445820618</v>
      </c>
      <c r="BN131" s="15">
        <v>202.03189445820618</v>
      </c>
      <c r="BO131" s="24">
        <f t="shared" si="74"/>
        <v>30.304784168730929</v>
      </c>
      <c r="BP131" s="24">
        <f t="shared" si="75"/>
        <v>232.3366786269371</v>
      </c>
    </row>
    <row r="132" spans="1:68" ht="16.5" customHeight="1" x14ac:dyDescent="0.3">
      <c r="A132" s="5"/>
      <c r="B132" s="131" t="s">
        <v>332</v>
      </c>
      <c r="C132" s="66">
        <v>8839</v>
      </c>
      <c r="D132" s="67" t="s">
        <v>59</v>
      </c>
      <c r="E132" s="67" t="s">
        <v>12</v>
      </c>
      <c r="F132" s="67" t="s">
        <v>514</v>
      </c>
      <c r="G132" s="68">
        <v>54</v>
      </c>
      <c r="H132" s="68">
        <v>80</v>
      </c>
      <c r="I132" s="68" t="s">
        <v>40</v>
      </c>
      <c r="J132" s="70" t="s">
        <v>13</v>
      </c>
      <c r="K132" s="132">
        <f>K131</f>
        <v>7827.0812020304002</v>
      </c>
      <c r="L132" s="35">
        <v>232.31352012585421</v>
      </c>
      <c r="M132" s="33">
        <v>54.555136269110399</v>
      </c>
      <c r="N132" s="14">
        <v>39.061847999999998</v>
      </c>
      <c r="O132" s="1">
        <f t="shared" si="40"/>
        <v>2.3437108799999997</v>
      </c>
      <c r="P132" s="2">
        <f t="shared" si="41"/>
        <v>41.405558880000001</v>
      </c>
      <c r="Q132" s="1">
        <f t="shared" si="42"/>
        <v>4.3644109015288315</v>
      </c>
      <c r="R132" s="17">
        <f t="shared" si="43"/>
        <v>58.919547170639234</v>
      </c>
      <c r="S132" s="15">
        <v>69.34830701984238</v>
      </c>
      <c r="T132" s="15">
        <v>58.919547170639234</v>
      </c>
      <c r="U132" s="1">
        <f t="shared" si="44"/>
        <v>5.891954717063923</v>
      </c>
      <c r="V132" s="2">
        <f t="shared" si="45"/>
        <v>64.811501887703159</v>
      </c>
      <c r="W132" s="15">
        <v>64.811501887703159</v>
      </c>
      <c r="X132" s="1">
        <f t="shared" si="46"/>
        <v>4.5368051321392215</v>
      </c>
      <c r="Y132" s="2">
        <f t="shared" si="47"/>
        <v>69.34830701984238</v>
      </c>
      <c r="Z132" s="2">
        <f t="shared" si="48"/>
        <v>10.402246052976357</v>
      </c>
      <c r="AA132" s="17">
        <f t="shared" si="49"/>
        <v>79.750553072818732</v>
      </c>
      <c r="AB132" s="2">
        <f t="shared" si="77"/>
        <v>232.31352012585421</v>
      </c>
      <c r="AC132" s="1">
        <f t="shared" si="50"/>
        <v>18.585081610068336</v>
      </c>
      <c r="AD132" s="17">
        <f t="shared" si="51"/>
        <v>250.89860173592254</v>
      </c>
      <c r="AE132" s="15">
        <v>86.130597318644234</v>
      </c>
      <c r="AF132" s="1">
        <f t="shared" si="52"/>
        <v>6.0291418123050962</v>
      </c>
      <c r="AG132" s="17">
        <f t="shared" si="53"/>
        <v>92.159739130949333</v>
      </c>
      <c r="AH132" s="15">
        <v>155.91441308676949</v>
      </c>
      <c r="AI132" s="15">
        <v>99.532518261425281</v>
      </c>
      <c r="AJ132" s="15">
        <v>92.159739130949333</v>
      </c>
      <c r="AK132" s="1">
        <f t="shared" si="54"/>
        <v>7.3727791304759469</v>
      </c>
      <c r="AL132" s="2">
        <f t="shared" si="55"/>
        <v>99.532518261425281</v>
      </c>
      <c r="AM132" s="1">
        <f t="shared" si="56"/>
        <v>7.9626014609140228</v>
      </c>
      <c r="AN132" s="2">
        <f t="shared" si="57"/>
        <v>107.4951197223393</v>
      </c>
      <c r="AO132" s="15">
        <v>107.4951197223393</v>
      </c>
      <c r="AP132" s="24">
        <f t="shared" si="58"/>
        <v>9.6745607750105371</v>
      </c>
      <c r="AQ132" s="24">
        <f t="shared" si="59"/>
        <v>117.16968049734983</v>
      </c>
      <c r="AR132" s="15">
        <v>117.16968049734983</v>
      </c>
      <c r="AS132" s="24">
        <f t="shared" si="60"/>
        <v>10.545271244761485</v>
      </c>
      <c r="AT132" s="24">
        <f t="shared" si="61"/>
        <v>127.71495174211131</v>
      </c>
      <c r="AU132" s="15">
        <v>127.71495174211131</v>
      </c>
      <c r="AV132" s="24">
        <f t="shared" si="62"/>
        <v>11.494345656790019</v>
      </c>
      <c r="AW132" s="24">
        <f t="shared" si="63"/>
        <v>139.20929739890133</v>
      </c>
      <c r="AX132" s="15">
        <v>139.20929739890133</v>
      </c>
      <c r="AY132" s="24">
        <f t="shared" si="64"/>
        <v>16.705115687868158</v>
      </c>
      <c r="AZ132" s="24">
        <f t="shared" si="65"/>
        <v>155.91441308676949</v>
      </c>
      <c r="BA132" s="24">
        <f t="shared" si="66"/>
        <v>6.2365765234707791</v>
      </c>
      <c r="BB132" s="24">
        <f t="shared" si="67"/>
        <v>162.15098961024026</v>
      </c>
      <c r="BD132" s="15">
        <v>162.15098961024026</v>
      </c>
      <c r="BE132" s="1">
        <f t="shared" si="68"/>
        <v>8.107549480512013</v>
      </c>
      <c r="BF132" s="2">
        <f t="shared" si="69"/>
        <v>170.25853909075227</v>
      </c>
      <c r="BG132" s="15">
        <v>170.25853909075227</v>
      </c>
      <c r="BH132" s="1">
        <f t="shared" si="70"/>
        <v>22.133610081797794</v>
      </c>
      <c r="BI132" s="2">
        <f t="shared" si="71"/>
        <v>192.39214917255006</v>
      </c>
      <c r="BJ132" s="15">
        <v>192.39214917255006</v>
      </c>
      <c r="BK132" s="24">
        <f t="shared" si="72"/>
        <v>9.6196074586275024</v>
      </c>
      <c r="BL132" s="24">
        <f t="shared" si="73"/>
        <v>202.01175663117758</v>
      </c>
      <c r="BN132" s="15">
        <v>202.01175663117758</v>
      </c>
      <c r="BO132" s="24">
        <f t="shared" si="74"/>
        <v>30.301763494676635</v>
      </c>
      <c r="BP132" s="24">
        <f t="shared" si="75"/>
        <v>232.31352012585421</v>
      </c>
    </row>
    <row r="133" spans="1:68" ht="16.5" customHeight="1" x14ac:dyDescent="0.3">
      <c r="A133" s="5"/>
      <c r="B133" s="131" t="s">
        <v>420</v>
      </c>
      <c r="C133" s="66">
        <v>5527</v>
      </c>
      <c r="D133" s="67" t="s">
        <v>78</v>
      </c>
      <c r="E133" s="67" t="s">
        <v>39</v>
      </c>
      <c r="F133" s="67" t="s">
        <v>226</v>
      </c>
      <c r="G133" s="68">
        <v>36</v>
      </c>
      <c r="H133" s="68">
        <v>54</v>
      </c>
      <c r="I133" s="68">
        <v>7</v>
      </c>
      <c r="J133" s="70"/>
      <c r="K133" s="132">
        <f t="shared" si="76"/>
        <v>3827.1212463974416</v>
      </c>
      <c r="L133" s="35">
        <v>121.21585240016259</v>
      </c>
      <c r="M133" s="33">
        <v>28.465615527175199</v>
      </c>
      <c r="N133" s="14">
        <v>20.381574000000001</v>
      </c>
      <c r="O133" s="1">
        <f t="shared" si="40"/>
        <v>1.2228944399999999</v>
      </c>
      <c r="P133" s="2">
        <f t="shared" si="41"/>
        <v>21.604468440000002</v>
      </c>
      <c r="Q133" s="1">
        <f t="shared" si="42"/>
        <v>2.2772492421740158</v>
      </c>
      <c r="R133" s="17">
        <f t="shared" si="43"/>
        <v>30.742864769349215</v>
      </c>
      <c r="S133" s="15">
        <v>36.184351833524019</v>
      </c>
      <c r="T133" s="15">
        <v>30.742864769349215</v>
      </c>
      <c r="U133" s="1">
        <f t="shared" si="44"/>
        <v>3.0742864769349216</v>
      </c>
      <c r="V133" s="2">
        <f t="shared" si="45"/>
        <v>33.817151246284133</v>
      </c>
      <c r="W133" s="15">
        <v>33.817151246284133</v>
      </c>
      <c r="X133" s="1">
        <f t="shared" si="46"/>
        <v>2.3672005872398891</v>
      </c>
      <c r="Y133" s="2">
        <f t="shared" si="47"/>
        <v>36.184351833524019</v>
      </c>
      <c r="Z133" s="2">
        <f t="shared" si="48"/>
        <v>5.4276527750286032</v>
      </c>
      <c r="AA133" s="17">
        <f t="shared" si="49"/>
        <v>41.612004608552624</v>
      </c>
      <c r="AB133" s="2">
        <f t="shared" si="77"/>
        <v>121.21585240016259</v>
      </c>
      <c r="AC133" s="1">
        <f t="shared" si="50"/>
        <v>9.6972681920130075</v>
      </c>
      <c r="AD133" s="17">
        <f t="shared" si="51"/>
        <v>130.9131205921756</v>
      </c>
      <c r="AE133" s="15">
        <v>44.940964977236831</v>
      </c>
      <c r="AF133" s="1">
        <f t="shared" si="52"/>
        <v>3.1458675484065779</v>
      </c>
      <c r="AG133" s="17">
        <f t="shared" si="53"/>
        <v>48.086832525643409</v>
      </c>
      <c r="AH133" s="15">
        <v>81.352555260431103</v>
      </c>
      <c r="AI133" s="15">
        <v>51.933779127694883</v>
      </c>
      <c r="AJ133" s="15">
        <v>48.086832525643409</v>
      </c>
      <c r="AK133" s="1">
        <f t="shared" si="54"/>
        <v>3.8469466020514727</v>
      </c>
      <c r="AL133" s="2">
        <f t="shared" si="55"/>
        <v>51.933779127694883</v>
      </c>
      <c r="AM133" s="1">
        <f t="shared" si="56"/>
        <v>4.1547023302155903</v>
      </c>
      <c r="AN133" s="2">
        <f t="shared" si="57"/>
        <v>56.088481457910476</v>
      </c>
      <c r="AO133" s="15">
        <v>56.088481457910476</v>
      </c>
      <c r="AP133" s="24">
        <f t="shared" si="58"/>
        <v>5.0479633312119425</v>
      </c>
      <c r="AQ133" s="24">
        <f t="shared" si="59"/>
        <v>61.136444789122422</v>
      </c>
      <c r="AR133" s="15">
        <v>61.136444789122422</v>
      </c>
      <c r="AS133" s="24">
        <f t="shared" si="60"/>
        <v>5.5022800310210185</v>
      </c>
      <c r="AT133" s="24">
        <f t="shared" si="61"/>
        <v>66.638724820143437</v>
      </c>
      <c r="AU133" s="15">
        <v>66.638724820143437</v>
      </c>
      <c r="AV133" s="24">
        <f t="shared" si="62"/>
        <v>5.9974852338129097</v>
      </c>
      <c r="AW133" s="24">
        <f t="shared" si="63"/>
        <v>72.636210053956347</v>
      </c>
      <c r="AX133" s="15">
        <v>72.636210053956347</v>
      </c>
      <c r="AY133" s="24">
        <f t="shared" si="64"/>
        <v>8.7163452064747631</v>
      </c>
      <c r="AZ133" s="24">
        <f t="shared" si="65"/>
        <v>81.352555260431103</v>
      </c>
      <c r="BA133" s="24">
        <f t="shared" si="66"/>
        <v>3.2541022104172441</v>
      </c>
      <c r="BB133" s="24">
        <f t="shared" si="67"/>
        <v>84.606657470848347</v>
      </c>
      <c r="BD133" s="15">
        <v>84.606657470848347</v>
      </c>
      <c r="BE133" s="1">
        <f t="shared" si="68"/>
        <v>4.2303328735424177</v>
      </c>
      <c r="BF133" s="2">
        <f t="shared" si="69"/>
        <v>88.83699034439077</v>
      </c>
      <c r="BG133" s="15">
        <v>88.83699034439077</v>
      </c>
      <c r="BH133" s="1">
        <f t="shared" si="70"/>
        <v>11.548808744770799</v>
      </c>
      <c r="BI133" s="2">
        <f t="shared" si="71"/>
        <v>100.38579908916157</v>
      </c>
      <c r="BJ133" s="15">
        <v>100.38579908916157</v>
      </c>
      <c r="BK133" s="24">
        <f t="shared" si="72"/>
        <v>5.0192899544580785</v>
      </c>
      <c r="BL133" s="24">
        <f t="shared" si="73"/>
        <v>105.40508904361964</v>
      </c>
      <c r="BN133" s="15">
        <v>105.40508904361964</v>
      </c>
      <c r="BO133" s="24">
        <f t="shared" si="74"/>
        <v>15.810763356542948</v>
      </c>
      <c r="BP133" s="24">
        <f t="shared" si="75"/>
        <v>121.21585240016259</v>
      </c>
    </row>
    <row r="134" spans="1:68" ht="16.5" customHeight="1" x14ac:dyDescent="0.3">
      <c r="A134" s="5"/>
      <c r="B134" s="131" t="s">
        <v>418</v>
      </c>
      <c r="C134" s="66"/>
      <c r="D134" s="67" t="s">
        <v>78</v>
      </c>
      <c r="E134" s="67" t="s">
        <v>24</v>
      </c>
      <c r="F134" s="67" t="s">
        <v>221</v>
      </c>
      <c r="G134" s="68">
        <v>120</v>
      </c>
      <c r="H134" s="68">
        <v>140</v>
      </c>
      <c r="I134" s="68">
        <v>13</v>
      </c>
      <c r="J134" s="70" t="s">
        <v>15</v>
      </c>
      <c r="K134" s="132">
        <f t="shared" si="76"/>
        <v>17659.704716264663</v>
      </c>
      <c r="L134" s="35">
        <v>559.3332488047572</v>
      </c>
      <c r="M134" s="33">
        <v>131.35051972806721</v>
      </c>
      <c r="N134" s="14">
        <v>94.047864000000004</v>
      </c>
      <c r="O134" s="1">
        <f t="shared" si="40"/>
        <v>5.6428718399999998</v>
      </c>
      <c r="P134" s="2">
        <f t="shared" si="41"/>
        <v>99.690735840000002</v>
      </c>
      <c r="Q134" s="1">
        <f t="shared" si="42"/>
        <v>10.508041578245377</v>
      </c>
      <c r="R134" s="17">
        <f t="shared" si="43"/>
        <v>141.85856130631259</v>
      </c>
      <c r="S134" s="15">
        <v>166.96752665752993</v>
      </c>
      <c r="T134" s="15">
        <v>141.85856130631259</v>
      </c>
      <c r="U134" s="1">
        <f t="shared" si="44"/>
        <v>14.18585613063126</v>
      </c>
      <c r="V134" s="2">
        <f t="shared" si="45"/>
        <v>156.04441743694386</v>
      </c>
      <c r="W134" s="15">
        <v>156.04441743694386</v>
      </c>
      <c r="X134" s="1">
        <f t="shared" si="46"/>
        <v>10.92310922058607</v>
      </c>
      <c r="Y134" s="2">
        <f t="shared" si="47"/>
        <v>166.96752665752993</v>
      </c>
      <c r="Z134" s="2">
        <f t="shared" si="48"/>
        <v>25.04512899862949</v>
      </c>
      <c r="AA134" s="17">
        <f t="shared" si="49"/>
        <v>192.01265565615941</v>
      </c>
      <c r="AB134" s="2">
        <f t="shared" si="77"/>
        <v>559.3332488047572</v>
      </c>
      <c r="AC134" s="1">
        <f t="shared" si="50"/>
        <v>44.746659904380579</v>
      </c>
      <c r="AD134" s="17">
        <f t="shared" si="51"/>
        <v>604.07990870913773</v>
      </c>
      <c r="AE134" s="15">
        <v>207.37366810865217</v>
      </c>
      <c r="AF134" s="1">
        <f t="shared" si="52"/>
        <v>14.516156767605651</v>
      </c>
      <c r="AG134" s="17">
        <f t="shared" si="53"/>
        <v>221.88982487625782</v>
      </c>
      <c r="AH134" s="15">
        <v>375.3897541566472</v>
      </c>
      <c r="AI134" s="15">
        <v>239.64101086635844</v>
      </c>
      <c r="AJ134" s="15">
        <v>221.88982487625782</v>
      </c>
      <c r="AK134" s="1">
        <f t="shared" si="54"/>
        <v>17.751185990100627</v>
      </c>
      <c r="AL134" s="2">
        <f t="shared" si="55"/>
        <v>239.64101086635844</v>
      </c>
      <c r="AM134" s="1">
        <f t="shared" si="56"/>
        <v>19.171280869308674</v>
      </c>
      <c r="AN134" s="2">
        <f t="shared" si="57"/>
        <v>258.81229173566715</v>
      </c>
      <c r="AO134" s="15">
        <v>258.81229173566715</v>
      </c>
      <c r="AP134" s="24">
        <f t="shared" si="58"/>
        <v>23.293106256210041</v>
      </c>
      <c r="AQ134" s="24">
        <f t="shared" si="59"/>
        <v>282.10539799187717</v>
      </c>
      <c r="AR134" s="15">
        <v>282.10539799187717</v>
      </c>
      <c r="AS134" s="24">
        <f t="shared" si="60"/>
        <v>25.389485819268945</v>
      </c>
      <c r="AT134" s="24">
        <f t="shared" si="61"/>
        <v>307.49488381114611</v>
      </c>
      <c r="AU134" s="15">
        <v>307.49488381114611</v>
      </c>
      <c r="AV134" s="24">
        <f t="shared" si="62"/>
        <v>27.674539543003149</v>
      </c>
      <c r="AW134" s="24">
        <f t="shared" si="63"/>
        <v>335.16942335414927</v>
      </c>
      <c r="AX134" s="15">
        <v>335.16942335414927</v>
      </c>
      <c r="AY134" s="24">
        <f t="shared" si="64"/>
        <v>40.220330802497912</v>
      </c>
      <c r="AZ134" s="24">
        <f t="shared" si="65"/>
        <v>375.3897541566472</v>
      </c>
      <c r="BA134" s="24">
        <f t="shared" si="66"/>
        <v>15.015590166265888</v>
      </c>
      <c r="BB134" s="24">
        <f t="shared" si="67"/>
        <v>390.40534432291309</v>
      </c>
      <c r="BD134" s="15">
        <v>390.40534432291309</v>
      </c>
      <c r="BE134" s="1">
        <f t="shared" si="68"/>
        <v>19.520267216145655</v>
      </c>
      <c r="BF134" s="2">
        <f t="shared" si="69"/>
        <v>409.92561153905876</v>
      </c>
      <c r="BG134" s="15">
        <v>409.92561153905876</v>
      </c>
      <c r="BH134" s="1">
        <f t="shared" si="70"/>
        <v>53.290329500077632</v>
      </c>
      <c r="BI134" s="2">
        <f t="shared" si="71"/>
        <v>463.2159410391364</v>
      </c>
      <c r="BJ134" s="15">
        <v>463.2159410391364</v>
      </c>
      <c r="BK134" s="24">
        <f t="shared" si="72"/>
        <v>23.16079705195682</v>
      </c>
      <c r="BL134" s="24">
        <f t="shared" si="73"/>
        <v>486.37673809109322</v>
      </c>
      <c r="BN134" s="15">
        <v>486.37673809109322</v>
      </c>
      <c r="BO134" s="24">
        <f t="shared" si="74"/>
        <v>72.956510713663988</v>
      </c>
      <c r="BP134" s="24">
        <f t="shared" si="75"/>
        <v>559.3332488047572</v>
      </c>
    </row>
    <row r="135" spans="1:68" ht="16.5" customHeight="1" x14ac:dyDescent="0.3">
      <c r="A135" s="5"/>
      <c r="B135" s="131" t="s">
        <v>423</v>
      </c>
      <c r="C135" s="66"/>
      <c r="D135" s="67" t="s">
        <v>78</v>
      </c>
      <c r="E135" s="67" t="s">
        <v>26</v>
      </c>
      <c r="F135" s="67" t="s">
        <v>222</v>
      </c>
      <c r="G135" s="68">
        <v>105</v>
      </c>
      <c r="H135" s="68">
        <v>130</v>
      </c>
      <c r="I135" s="68">
        <v>12</v>
      </c>
      <c r="J135" s="70" t="s">
        <v>14</v>
      </c>
      <c r="K135" s="132">
        <f t="shared" si="76"/>
        <v>13623.870124209481</v>
      </c>
      <c r="L135" s="35">
        <v>431.50684908393998</v>
      </c>
      <c r="M135" s="33">
        <v>101.33252227453521</v>
      </c>
      <c r="N135" s="14">
        <v>72.554773999999995</v>
      </c>
      <c r="O135" s="1">
        <f t="shared" si="40"/>
        <v>4.3532864399999998</v>
      </c>
      <c r="P135" s="2">
        <f t="shared" si="41"/>
        <v>76.90806044</v>
      </c>
      <c r="Q135" s="1">
        <f t="shared" si="42"/>
        <v>8.1066017819628158</v>
      </c>
      <c r="R135" s="17">
        <f t="shared" si="43"/>
        <v>109.43912405649803</v>
      </c>
      <c r="S135" s="15">
        <v>128.80984901449818</v>
      </c>
      <c r="T135" s="15">
        <v>109.43912405649803</v>
      </c>
      <c r="U135" s="1">
        <f t="shared" si="44"/>
        <v>10.943912405649803</v>
      </c>
      <c r="V135" s="2">
        <f t="shared" si="45"/>
        <v>120.38303646214783</v>
      </c>
      <c r="W135" s="15">
        <v>120.38303646214783</v>
      </c>
      <c r="X135" s="1">
        <f t="shared" si="46"/>
        <v>8.4268125523503485</v>
      </c>
      <c r="Y135" s="2">
        <f t="shared" si="47"/>
        <v>128.80984901449818</v>
      </c>
      <c r="Z135" s="2">
        <f t="shared" si="48"/>
        <v>19.321477352174728</v>
      </c>
      <c r="AA135" s="17">
        <f t="shared" si="49"/>
        <v>148.13132636667291</v>
      </c>
      <c r="AB135" s="2">
        <f t="shared" si="77"/>
        <v>431.50684908393998</v>
      </c>
      <c r="AC135" s="1">
        <f t="shared" si="50"/>
        <v>34.520547926715196</v>
      </c>
      <c r="AD135" s="17">
        <f t="shared" si="51"/>
        <v>466.02739701065519</v>
      </c>
      <c r="AE135" s="15">
        <v>159.98183247600673</v>
      </c>
      <c r="AF135" s="1">
        <f t="shared" si="52"/>
        <v>11.198728273320471</v>
      </c>
      <c r="AG135" s="17">
        <f t="shared" si="53"/>
        <v>171.18056074932721</v>
      </c>
      <c r="AH135" s="15">
        <v>289.60060990594206</v>
      </c>
      <c r="AI135" s="15">
        <v>184.87500560927339</v>
      </c>
      <c r="AJ135" s="15">
        <v>171.18056074932721</v>
      </c>
      <c r="AK135" s="1">
        <f t="shared" si="54"/>
        <v>13.694444859946177</v>
      </c>
      <c r="AL135" s="2">
        <f t="shared" si="55"/>
        <v>184.87500560927339</v>
      </c>
      <c r="AM135" s="1">
        <f t="shared" si="56"/>
        <v>14.790000448741871</v>
      </c>
      <c r="AN135" s="2">
        <f t="shared" si="57"/>
        <v>199.66500605801525</v>
      </c>
      <c r="AO135" s="15">
        <v>199.66500605801525</v>
      </c>
      <c r="AP135" s="24">
        <f t="shared" si="58"/>
        <v>17.969850545221373</v>
      </c>
      <c r="AQ135" s="24">
        <f t="shared" si="59"/>
        <v>217.63485660323661</v>
      </c>
      <c r="AR135" s="15">
        <v>217.63485660323661</v>
      </c>
      <c r="AS135" s="24">
        <f t="shared" si="60"/>
        <v>19.587137094291297</v>
      </c>
      <c r="AT135" s="24">
        <f t="shared" si="61"/>
        <v>237.22199369752792</v>
      </c>
      <c r="AU135" s="15">
        <v>237.22199369752792</v>
      </c>
      <c r="AV135" s="24">
        <f t="shared" si="62"/>
        <v>21.349979432777509</v>
      </c>
      <c r="AW135" s="24">
        <f t="shared" si="63"/>
        <v>258.57197313030542</v>
      </c>
      <c r="AX135" s="15">
        <v>258.57197313030542</v>
      </c>
      <c r="AY135" s="24">
        <f t="shared" si="64"/>
        <v>31.028636775636649</v>
      </c>
      <c r="AZ135" s="24">
        <f t="shared" si="65"/>
        <v>289.60060990594206</v>
      </c>
      <c r="BA135" s="24">
        <f t="shared" si="66"/>
        <v>11.584024396237682</v>
      </c>
      <c r="BB135" s="24">
        <f t="shared" si="67"/>
        <v>301.18463430217975</v>
      </c>
      <c r="BD135" s="15">
        <v>301.18463430217975</v>
      </c>
      <c r="BE135" s="1">
        <f t="shared" si="68"/>
        <v>15.059231715108988</v>
      </c>
      <c r="BF135" s="2">
        <f t="shared" si="69"/>
        <v>316.24386601728872</v>
      </c>
      <c r="BG135" s="15">
        <v>316.24386601728872</v>
      </c>
      <c r="BH135" s="1">
        <f t="shared" si="70"/>
        <v>41.111702582247538</v>
      </c>
      <c r="BI135" s="2">
        <f t="shared" si="71"/>
        <v>357.35556859953624</v>
      </c>
      <c r="BJ135" s="15">
        <v>357.35556859953624</v>
      </c>
      <c r="BK135" s="24">
        <f t="shared" si="72"/>
        <v>17.867778429976813</v>
      </c>
      <c r="BL135" s="24">
        <f t="shared" si="73"/>
        <v>375.22334702951304</v>
      </c>
      <c r="BN135" s="15">
        <v>375.22334702951304</v>
      </c>
      <c r="BO135" s="24">
        <f t="shared" si="74"/>
        <v>56.283502054426954</v>
      </c>
      <c r="BP135" s="24">
        <f t="shared" si="75"/>
        <v>431.50684908393998</v>
      </c>
    </row>
    <row r="136" spans="1:68" ht="16.5" customHeight="1" x14ac:dyDescent="0.3">
      <c r="A136" s="5"/>
      <c r="B136" s="131" t="s">
        <v>551</v>
      </c>
      <c r="C136" s="66">
        <v>6731</v>
      </c>
      <c r="D136" s="67" t="s">
        <v>78</v>
      </c>
      <c r="E136" s="67" t="s">
        <v>12</v>
      </c>
      <c r="F136" s="67" t="s">
        <v>228</v>
      </c>
      <c r="G136" s="68">
        <v>120</v>
      </c>
      <c r="H136" s="68">
        <v>145</v>
      </c>
      <c r="I136" s="68">
        <v>15</v>
      </c>
      <c r="J136" s="70" t="s">
        <v>13</v>
      </c>
      <c r="K136" s="132">
        <f t="shared" si="76"/>
        <v>12339.644130009339</v>
      </c>
      <c r="L136" s="35">
        <v>390.83174669256664</v>
      </c>
      <c r="M136" s="33">
        <v>91.780621237870392</v>
      </c>
      <c r="N136" s="14">
        <v>65.715547999999998</v>
      </c>
      <c r="O136" s="1">
        <f t="shared" si="40"/>
        <v>3.9429328799999999</v>
      </c>
      <c r="P136" s="2">
        <f t="shared" si="41"/>
        <v>69.658480879999999</v>
      </c>
      <c r="Q136" s="1">
        <f t="shared" si="42"/>
        <v>7.3424496990296317</v>
      </c>
      <c r="R136" s="17">
        <f t="shared" si="43"/>
        <v>99.123070936900021</v>
      </c>
      <c r="S136" s="15">
        <v>116.66785449273132</v>
      </c>
      <c r="T136" s="15">
        <v>99.123070936900021</v>
      </c>
      <c r="U136" s="1">
        <f t="shared" si="44"/>
        <v>9.9123070936900035</v>
      </c>
      <c r="V136" s="2">
        <f t="shared" si="45"/>
        <v>109.03537803059002</v>
      </c>
      <c r="W136" s="15">
        <v>109.03537803059002</v>
      </c>
      <c r="X136" s="1">
        <f t="shared" si="46"/>
        <v>7.6324764621413017</v>
      </c>
      <c r="Y136" s="2">
        <f t="shared" si="47"/>
        <v>116.66785449273132</v>
      </c>
      <c r="Z136" s="2">
        <f t="shared" si="48"/>
        <v>17.500178173909696</v>
      </c>
      <c r="AA136" s="17">
        <f t="shared" si="49"/>
        <v>134.16803266664101</v>
      </c>
      <c r="AB136" s="2">
        <f t="shared" si="77"/>
        <v>390.83174669256664</v>
      </c>
      <c r="AC136" s="1">
        <f t="shared" si="50"/>
        <v>31.266539735405331</v>
      </c>
      <c r="AD136" s="17">
        <f t="shared" si="51"/>
        <v>422.09828642797197</v>
      </c>
      <c r="AE136" s="15">
        <v>144.90147527997229</v>
      </c>
      <c r="AF136" s="1">
        <f t="shared" si="52"/>
        <v>10.143103269598059</v>
      </c>
      <c r="AG136" s="17">
        <f t="shared" si="53"/>
        <v>155.04457854957036</v>
      </c>
      <c r="AH136" s="15">
        <v>262.30200622088921</v>
      </c>
      <c r="AI136" s="15">
        <v>167.44814483353599</v>
      </c>
      <c r="AJ136" s="15">
        <v>155.04457854957036</v>
      </c>
      <c r="AK136" s="1">
        <f t="shared" si="54"/>
        <v>12.403566283965629</v>
      </c>
      <c r="AL136" s="2">
        <f t="shared" si="55"/>
        <v>167.44814483353599</v>
      </c>
      <c r="AM136" s="1">
        <f t="shared" si="56"/>
        <v>13.395851586682879</v>
      </c>
      <c r="AN136" s="2">
        <f t="shared" si="57"/>
        <v>180.84399642021887</v>
      </c>
      <c r="AO136" s="15">
        <v>180.84399642021887</v>
      </c>
      <c r="AP136" s="24">
        <f t="shared" si="58"/>
        <v>16.275959677819699</v>
      </c>
      <c r="AQ136" s="24">
        <f t="shared" si="59"/>
        <v>197.11995609803859</v>
      </c>
      <c r="AR136" s="15">
        <v>197.11995609803859</v>
      </c>
      <c r="AS136" s="24">
        <f t="shared" si="60"/>
        <v>17.740796048823473</v>
      </c>
      <c r="AT136" s="24">
        <f t="shared" si="61"/>
        <v>214.86075214686207</v>
      </c>
      <c r="AU136" s="15">
        <v>214.86075214686207</v>
      </c>
      <c r="AV136" s="24">
        <f t="shared" si="62"/>
        <v>19.337467693217587</v>
      </c>
      <c r="AW136" s="24">
        <f t="shared" si="63"/>
        <v>234.19821984007964</v>
      </c>
      <c r="AX136" s="15">
        <v>234.19821984007964</v>
      </c>
      <c r="AY136" s="24">
        <f t="shared" si="64"/>
        <v>28.103786380809559</v>
      </c>
      <c r="AZ136" s="24">
        <f t="shared" si="65"/>
        <v>262.30200622088921</v>
      </c>
      <c r="BA136" s="24">
        <f t="shared" si="66"/>
        <v>10.492080248835569</v>
      </c>
      <c r="BB136" s="24">
        <f t="shared" si="67"/>
        <v>272.79408646972479</v>
      </c>
      <c r="BD136" s="15">
        <v>272.79408646972479</v>
      </c>
      <c r="BE136" s="1">
        <f t="shared" si="68"/>
        <v>13.639704323486239</v>
      </c>
      <c r="BF136" s="2">
        <f t="shared" si="69"/>
        <v>286.43379079321102</v>
      </c>
      <c r="BG136" s="15">
        <v>286.43379079321102</v>
      </c>
      <c r="BH136" s="1">
        <f t="shared" si="70"/>
        <v>37.236392803117432</v>
      </c>
      <c r="BI136" s="2">
        <f t="shared" si="71"/>
        <v>323.67018359632846</v>
      </c>
      <c r="BJ136" s="15">
        <v>323.67018359632846</v>
      </c>
      <c r="BK136" s="24">
        <f t="shared" si="72"/>
        <v>16.183509179816422</v>
      </c>
      <c r="BL136" s="24">
        <f t="shared" si="73"/>
        <v>339.8536927761449</v>
      </c>
      <c r="BN136" s="15">
        <v>339.8536927761449</v>
      </c>
      <c r="BO136" s="24">
        <f t="shared" si="74"/>
        <v>50.978053916421736</v>
      </c>
      <c r="BP136" s="24">
        <f t="shared" si="75"/>
        <v>390.83174669256664</v>
      </c>
    </row>
    <row r="137" spans="1:68" ht="16.5" customHeight="1" x14ac:dyDescent="0.3">
      <c r="A137" s="5"/>
      <c r="B137" s="131" t="s">
        <v>550</v>
      </c>
      <c r="C137" s="66">
        <v>6731</v>
      </c>
      <c r="D137" s="67" t="s">
        <v>78</v>
      </c>
      <c r="E137" s="67" t="s">
        <v>12</v>
      </c>
      <c r="F137" s="67" t="s">
        <v>228</v>
      </c>
      <c r="G137" s="68">
        <v>120</v>
      </c>
      <c r="H137" s="68">
        <v>145</v>
      </c>
      <c r="I137" s="68">
        <v>15</v>
      </c>
      <c r="J137" s="70" t="s">
        <v>14</v>
      </c>
      <c r="K137" s="132">
        <f t="shared" si="76"/>
        <v>13132.364290465099</v>
      </c>
      <c r="L137" s="35">
        <v>415.93945658153098</v>
      </c>
      <c r="M137" s="33"/>
      <c r="N137" s="14"/>
      <c r="P137" s="2"/>
      <c r="R137" s="17"/>
      <c r="S137" s="15">
        <v>124.1628</v>
      </c>
      <c r="T137" s="15"/>
      <c r="V137" s="2"/>
      <c r="W137" s="15">
        <v>116.04</v>
      </c>
      <c r="X137" s="1">
        <f t="shared" si="46"/>
        <v>8.1228000000000016</v>
      </c>
      <c r="Y137" s="2">
        <f t="shared" si="47"/>
        <v>124.1628</v>
      </c>
      <c r="Z137" s="2">
        <f t="shared" si="48"/>
        <v>18.624420000000001</v>
      </c>
      <c r="AA137" s="17">
        <f t="shared" si="49"/>
        <v>142.78721999999999</v>
      </c>
      <c r="AB137" s="2">
        <f t="shared" si="77"/>
        <v>415.93945658153098</v>
      </c>
      <c r="AC137" s="1">
        <f t="shared" si="50"/>
        <v>33.27515652652248</v>
      </c>
      <c r="AD137" s="17">
        <f t="shared" si="51"/>
        <v>449.21461310805347</v>
      </c>
      <c r="AE137" s="15">
        <v>154.21019759999999</v>
      </c>
      <c r="AF137" s="1">
        <f t="shared" si="52"/>
        <v>10.794713831999999</v>
      </c>
      <c r="AG137" s="17">
        <f t="shared" si="53"/>
        <v>165.00491143199997</v>
      </c>
      <c r="AH137" s="15">
        <v>279.15274245513859</v>
      </c>
      <c r="AI137" s="15">
        <v>178.20530434655996</v>
      </c>
      <c r="AJ137" s="15">
        <v>165.00491143199997</v>
      </c>
      <c r="AK137" s="1">
        <f t="shared" si="54"/>
        <v>13.200392914559998</v>
      </c>
      <c r="AL137" s="2">
        <f t="shared" si="55"/>
        <v>178.20530434655996</v>
      </c>
      <c r="AM137" s="1">
        <f t="shared" si="56"/>
        <v>14.256424347724796</v>
      </c>
      <c r="AN137" s="2">
        <f t="shared" si="57"/>
        <v>192.46172869428474</v>
      </c>
      <c r="AO137" s="15">
        <v>192.46172869428474</v>
      </c>
      <c r="AP137" s="24">
        <f t="shared" si="58"/>
        <v>17.321555582485626</v>
      </c>
      <c r="AQ137" s="24">
        <f t="shared" si="59"/>
        <v>209.78328427677036</v>
      </c>
      <c r="AR137" s="15">
        <v>209.78328427677036</v>
      </c>
      <c r="AS137" s="24">
        <f t="shared" si="60"/>
        <v>18.880495584909333</v>
      </c>
      <c r="AT137" s="24">
        <f t="shared" si="61"/>
        <v>228.6637798616797</v>
      </c>
      <c r="AU137" s="15">
        <v>228.6637798616797</v>
      </c>
      <c r="AV137" s="24">
        <f t="shared" si="62"/>
        <v>20.579740187551174</v>
      </c>
      <c r="AW137" s="24">
        <f t="shared" si="63"/>
        <v>249.24352004923088</v>
      </c>
      <c r="AX137" s="15">
        <v>249.24352004923088</v>
      </c>
      <c r="AY137" s="24">
        <f t="shared" si="64"/>
        <v>29.909222405907705</v>
      </c>
      <c r="AZ137" s="24">
        <f t="shared" si="65"/>
        <v>279.15274245513859</v>
      </c>
      <c r="BA137" s="24">
        <f t="shared" si="66"/>
        <v>11.166109698205544</v>
      </c>
      <c r="BB137" s="24">
        <f t="shared" si="67"/>
        <v>290.31885215334415</v>
      </c>
      <c r="BD137" s="15">
        <v>290.31885215334415</v>
      </c>
      <c r="BE137" s="1">
        <f t="shared" si="68"/>
        <v>14.515942607667206</v>
      </c>
      <c r="BF137" s="2">
        <f t="shared" si="69"/>
        <v>304.83479476101138</v>
      </c>
      <c r="BG137" s="15">
        <v>304.83479476101138</v>
      </c>
      <c r="BH137" s="1">
        <f t="shared" si="70"/>
        <v>39.628523318931478</v>
      </c>
      <c r="BI137" s="2">
        <f t="shared" si="71"/>
        <v>344.46331807994284</v>
      </c>
      <c r="BJ137" s="15">
        <v>344.46331807994284</v>
      </c>
      <c r="BK137" s="24">
        <f t="shared" si="72"/>
        <v>17.223165903997142</v>
      </c>
      <c r="BL137" s="24">
        <f t="shared" si="73"/>
        <v>361.68648398393998</v>
      </c>
      <c r="BN137" s="15">
        <v>361.68648398393998</v>
      </c>
      <c r="BO137" s="24">
        <f t="shared" si="74"/>
        <v>54.252972597590997</v>
      </c>
      <c r="BP137" s="24">
        <f t="shared" si="75"/>
        <v>415.93945658153098</v>
      </c>
    </row>
    <row r="138" spans="1:68" ht="16.5" customHeight="1" x14ac:dyDescent="0.3">
      <c r="A138" s="5"/>
      <c r="B138" s="131" t="s">
        <v>552</v>
      </c>
      <c r="C138" s="66">
        <v>6731</v>
      </c>
      <c r="D138" s="67" t="s">
        <v>78</v>
      </c>
      <c r="E138" s="67" t="s">
        <v>12</v>
      </c>
      <c r="F138" s="67" t="s">
        <v>228</v>
      </c>
      <c r="G138" s="68">
        <v>120</v>
      </c>
      <c r="H138" s="68">
        <v>145</v>
      </c>
      <c r="I138" s="68">
        <v>15</v>
      </c>
      <c r="J138" s="70" t="s">
        <v>15</v>
      </c>
      <c r="K138" s="132">
        <f t="shared" si="76"/>
        <v>13132.364290465099</v>
      </c>
      <c r="L138" s="35">
        <v>415.93945658153098</v>
      </c>
      <c r="M138" s="33"/>
      <c r="N138" s="14"/>
      <c r="P138" s="2"/>
      <c r="R138" s="17"/>
      <c r="S138" s="15">
        <v>124.1628</v>
      </c>
      <c r="T138" s="15"/>
      <c r="V138" s="2"/>
      <c r="W138" s="15">
        <v>116.04</v>
      </c>
      <c r="X138" s="1">
        <f t="shared" si="46"/>
        <v>8.1228000000000016</v>
      </c>
      <c r="Y138" s="2">
        <f t="shared" si="47"/>
        <v>124.1628</v>
      </c>
      <c r="Z138" s="2">
        <f t="shared" si="48"/>
        <v>18.624420000000001</v>
      </c>
      <c r="AA138" s="17">
        <f t="shared" si="49"/>
        <v>142.78721999999999</v>
      </c>
      <c r="AB138" s="2">
        <f t="shared" si="77"/>
        <v>415.93945658153098</v>
      </c>
      <c r="AC138" s="1">
        <f t="shared" si="50"/>
        <v>33.27515652652248</v>
      </c>
      <c r="AD138" s="17">
        <f t="shared" si="51"/>
        <v>449.21461310805347</v>
      </c>
      <c r="AE138" s="15">
        <v>154.21019759999999</v>
      </c>
      <c r="AF138" s="1">
        <f t="shared" si="52"/>
        <v>10.794713831999999</v>
      </c>
      <c r="AG138" s="17">
        <f t="shared" si="53"/>
        <v>165.00491143199997</v>
      </c>
      <c r="AH138" s="15">
        <v>279.15274245513859</v>
      </c>
      <c r="AI138" s="15">
        <v>178.20530434655996</v>
      </c>
      <c r="AJ138" s="15">
        <v>165.00491143199997</v>
      </c>
      <c r="AK138" s="1">
        <f t="shared" si="54"/>
        <v>13.200392914559998</v>
      </c>
      <c r="AL138" s="2">
        <f t="shared" si="55"/>
        <v>178.20530434655996</v>
      </c>
      <c r="AM138" s="1">
        <f t="shared" si="56"/>
        <v>14.256424347724796</v>
      </c>
      <c r="AN138" s="2">
        <f t="shared" si="57"/>
        <v>192.46172869428474</v>
      </c>
      <c r="AO138" s="15">
        <v>192.46172869428474</v>
      </c>
      <c r="AP138" s="24">
        <f t="shared" si="58"/>
        <v>17.321555582485626</v>
      </c>
      <c r="AQ138" s="24">
        <f t="shared" si="59"/>
        <v>209.78328427677036</v>
      </c>
      <c r="AR138" s="15">
        <v>209.78328427677036</v>
      </c>
      <c r="AS138" s="24">
        <f t="shared" si="60"/>
        <v>18.880495584909333</v>
      </c>
      <c r="AT138" s="24">
        <f t="shared" si="61"/>
        <v>228.6637798616797</v>
      </c>
      <c r="AU138" s="15">
        <v>228.6637798616797</v>
      </c>
      <c r="AV138" s="24">
        <f t="shared" si="62"/>
        <v>20.579740187551174</v>
      </c>
      <c r="AW138" s="24">
        <f t="shared" si="63"/>
        <v>249.24352004923088</v>
      </c>
      <c r="AX138" s="15">
        <v>249.24352004923088</v>
      </c>
      <c r="AY138" s="24">
        <f t="shared" si="64"/>
        <v>29.909222405907705</v>
      </c>
      <c r="AZ138" s="24">
        <f t="shared" si="65"/>
        <v>279.15274245513859</v>
      </c>
      <c r="BA138" s="24">
        <f t="shared" si="66"/>
        <v>11.166109698205544</v>
      </c>
      <c r="BB138" s="24">
        <f t="shared" si="67"/>
        <v>290.31885215334415</v>
      </c>
      <c r="BD138" s="15">
        <v>290.31885215334415</v>
      </c>
      <c r="BE138" s="1">
        <f t="shared" si="68"/>
        <v>14.515942607667206</v>
      </c>
      <c r="BF138" s="2">
        <f t="shared" si="69"/>
        <v>304.83479476101138</v>
      </c>
      <c r="BG138" s="15">
        <v>304.83479476101138</v>
      </c>
      <c r="BH138" s="1">
        <f t="shared" si="70"/>
        <v>39.628523318931478</v>
      </c>
      <c r="BI138" s="2">
        <f t="shared" si="71"/>
        <v>344.46331807994284</v>
      </c>
      <c r="BJ138" s="15">
        <v>344.46331807994284</v>
      </c>
      <c r="BK138" s="24">
        <f t="shared" si="72"/>
        <v>17.223165903997142</v>
      </c>
      <c r="BL138" s="24">
        <f t="shared" si="73"/>
        <v>361.68648398393998</v>
      </c>
      <c r="BN138" s="15">
        <v>361.68648398393998</v>
      </c>
      <c r="BO138" s="24">
        <f t="shared" si="74"/>
        <v>54.252972597590997</v>
      </c>
      <c r="BP138" s="24">
        <f t="shared" si="75"/>
        <v>415.93945658153098</v>
      </c>
    </row>
    <row r="139" spans="1:68" ht="16.5" customHeight="1" x14ac:dyDescent="0.3">
      <c r="A139" s="5"/>
      <c r="B139" s="131" t="s">
        <v>477</v>
      </c>
      <c r="C139" s="66"/>
      <c r="D139" s="67" t="s">
        <v>98</v>
      </c>
      <c r="E139" s="67" t="s">
        <v>39</v>
      </c>
      <c r="F139" s="67" t="s">
        <v>298</v>
      </c>
      <c r="G139" s="68">
        <v>55</v>
      </c>
      <c r="H139" s="68">
        <v>80</v>
      </c>
      <c r="I139" s="68">
        <v>10</v>
      </c>
      <c r="J139" s="70" t="s">
        <v>13</v>
      </c>
      <c r="K139" s="132">
        <f t="shared" si="76"/>
        <v>7364.5994824943546</v>
      </c>
      <c r="L139" s="35">
        <v>233.25788402880485</v>
      </c>
      <c r="M139" s="33">
        <v>54.776905115732802</v>
      </c>
      <c r="N139" s="14">
        <v>39.220636000000006</v>
      </c>
      <c r="O139" s="1">
        <f t="shared" si="40"/>
        <v>2.3532381600000005</v>
      </c>
      <c r="P139" s="2">
        <f t="shared" si="41"/>
        <v>41.57387416000001</v>
      </c>
      <c r="Q139" s="1">
        <f t="shared" si="42"/>
        <v>4.3821524092586239</v>
      </c>
      <c r="R139" s="17">
        <f t="shared" si="43"/>
        <v>59.159057524991425</v>
      </c>
      <c r="S139" s="15">
        <v>69.630210706914909</v>
      </c>
      <c r="T139" s="15">
        <v>59.159057524991425</v>
      </c>
      <c r="U139" s="1">
        <f t="shared" si="44"/>
        <v>5.9159057524991425</v>
      </c>
      <c r="V139" s="2">
        <f t="shared" si="45"/>
        <v>65.074963277490568</v>
      </c>
      <c r="W139" s="15">
        <v>65.074963277490568</v>
      </c>
      <c r="X139" s="1">
        <f t="shared" si="46"/>
        <v>4.5552474294243401</v>
      </c>
      <c r="Y139" s="2">
        <f t="shared" si="47"/>
        <v>69.630210706914909</v>
      </c>
      <c r="Z139" s="2">
        <f t="shared" si="48"/>
        <v>10.444531606037236</v>
      </c>
      <c r="AA139" s="17">
        <f t="shared" si="49"/>
        <v>80.074742312952139</v>
      </c>
      <c r="AB139" s="2">
        <f t="shared" si="77"/>
        <v>233.25788402880485</v>
      </c>
      <c r="AC139" s="1">
        <f t="shared" si="50"/>
        <v>18.66063072230439</v>
      </c>
      <c r="AD139" s="17">
        <f t="shared" si="51"/>
        <v>251.91851475110923</v>
      </c>
      <c r="AE139" s="15">
        <v>86.480721697988315</v>
      </c>
      <c r="AF139" s="1">
        <f t="shared" si="52"/>
        <v>6.0536505188591825</v>
      </c>
      <c r="AG139" s="17">
        <f t="shared" si="53"/>
        <v>92.534372216847501</v>
      </c>
      <c r="AH139" s="15">
        <v>156.54821151395149</v>
      </c>
      <c r="AI139" s="15">
        <v>99.937121994195309</v>
      </c>
      <c r="AJ139" s="15">
        <v>92.534372216847501</v>
      </c>
      <c r="AK139" s="1">
        <f t="shared" si="54"/>
        <v>7.4027497773478004</v>
      </c>
      <c r="AL139" s="2">
        <f t="shared" si="55"/>
        <v>99.937121994195309</v>
      </c>
      <c r="AM139" s="1">
        <f t="shared" si="56"/>
        <v>7.9949697595356248</v>
      </c>
      <c r="AN139" s="2">
        <f t="shared" si="57"/>
        <v>107.93209175373093</v>
      </c>
      <c r="AO139" s="15">
        <v>107.93209175373093</v>
      </c>
      <c r="AP139" s="24">
        <f t="shared" si="58"/>
        <v>9.7138882578357837</v>
      </c>
      <c r="AQ139" s="24">
        <f t="shared" si="59"/>
        <v>117.64598001156671</v>
      </c>
      <c r="AR139" s="15">
        <v>117.64598001156671</v>
      </c>
      <c r="AS139" s="24">
        <f t="shared" si="60"/>
        <v>10.588138201041003</v>
      </c>
      <c r="AT139" s="24">
        <f t="shared" si="61"/>
        <v>128.23411821260771</v>
      </c>
      <c r="AU139" s="15">
        <v>128.23411821260771</v>
      </c>
      <c r="AV139" s="24">
        <f t="shared" si="62"/>
        <v>11.541070639134693</v>
      </c>
      <c r="AW139" s="24">
        <f t="shared" si="63"/>
        <v>139.7751888517424</v>
      </c>
      <c r="AX139" s="15">
        <v>139.7751888517424</v>
      </c>
      <c r="AY139" s="24">
        <f t="shared" si="64"/>
        <v>16.773022662209087</v>
      </c>
      <c r="AZ139" s="24">
        <f t="shared" si="65"/>
        <v>156.54821151395149</v>
      </c>
      <c r="BA139" s="24">
        <f t="shared" si="66"/>
        <v>6.2619284605580594</v>
      </c>
      <c r="BB139" s="24">
        <f t="shared" si="67"/>
        <v>162.81013997450955</v>
      </c>
      <c r="BD139" s="15">
        <v>162.81013997450955</v>
      </c>
      <c r="BE139" s="1">
        <f t="shared" si="68"/>
        <v>8.1405069987254777</v>
      </c>
      <c r="BF139" s="2">
        <f t="shared" si="69"/>
        <v>170.95064697323502</v>
      </c>
      <c r="BG139" s="15">
        <v>170.95064697323502</v>
      </c>
      <c r="BH139" s="1">
        <f t="shared" si="70"/>
        <v>22.223584106520555</v>
      </c>
      <c r="BI139" s="2">
        <f t="shared" si="71"/>
        <v>193.17423107975557</v>
      </c>
      <c r="BJ139" s="15">
        <v>193.17423107975557</v>
      </c>
      <c r="BK139" s="24">
        <f t="shared" si="72"/>
        <v>9.6587115539877786</v>
      </c>
      <c r="BL139" s="24">
        <f t="shared" si="73"/>
        <v>202.83294263374336</v>
      </c>
      <c r="BN139" s="15">
        <v>202.83294263374336</v>
      </c>
      <c r="BO139" s="24">
        <f t="shared" si="74"/>
        <v>30.424941395061506</v>
      </c>
      <c r="BP139" s="24">
        <f t="shared" si="75"/>
        <v>233.25788402880485</v>
      </c>
    </row>
    <row r="140" spans="1:68" ht="16.5" customHeight="1" x14ac:dyDescent="0.3">
      <c r="A140" s="5"/>
      <c r="B140" s="131" t="s">
        <v>553</v>
      </c>
      <c r="C140" s="66"/>
      <c r="D140" s="67" t="s">
        <v>98</v>
      </c>
      <c r="E140" s="67" t="s">
        <v>39</v>
      </c>
      <c r="F140" s="67" t="s">
        <v>299</v>
      </c>
      <c r="G140" s="68">
        <v>55</v>
      </c>
      <c r="H140" s="68">
        <v>80</v>
      </c>
      <c r="I140" s="68">
        <v>10</v>
      </c>
      <c r="J140" s="70" t="s">
        <v>13</v>
      </c>
      <c r="K140" s="132">
        <f t="shared" si="76"/>
        <v>28106.020639235987</v>
      </c>
      <c r="L140" s="35">
        <v>890.19788765995918</v>
      </c>
      <c r="M140" s="33">
        <v>209.04881920541527</v>
      </c>
      <c r="N140" s="14">
        <v>149.68037400000003</v>
      </c>
      <c r="O140" s="1">
        <f t="shared" si="40"/>
        <v>8.9808224400000007</v>
      </c>
      <c r="P140" s="2">
        <f t="shared" si="41"/>
        <v>158.66119644000003</v>
      </c>
      <c r="Q140" s="1">
        <f t="shared" si="42"/>
        <v>16.723905536433222</v>
      </c>
      <c r="R140" s="17">
        <f t="shared" si="43"/>
        <v>225.77272474184849</v>
      </c>
      <c r="S140" s="15">
        <v>265.73449702115568</v>
      </c>
      <c r="T140" s="15">
        <v>225.77272474184849</v>
      </c>
      <c r="U140" s="1">
        <f t="shared" si="44"/>
        <v>22.577272474184849</v>
      </c>
      <c r="V140" s="2">
        <f t="shared" si="45"/>
        <v>248.34999721603333</v>
      </c>
      <c r="W140" s="15">
        <v>248.34999721603333</v>
      </c>
      <c r="X140" s="1">
        <f t="shared" si="46"/>
        <v>17.384499805122331</v>
      </c>
      <c r="Y140" s="2">
        <f t="shared" si="47"/>
        <v>265.73449702115568</v>
      </c>
      <c r="Z140" s="2">
        <f t="shared" si="48"/>
        <v>39.860174553173351</v>
      </c>
      <c r="AA140" s="17">
        <f t="shared" si="49"/>
        <v>305.59467157432903</v>
      </c>
      <c r="AB140" s="2">
        <f t="shared" ref="AB140:AB159" si="78">L140</f>
        <v>890.19788765995918</v>
      </c>
      <c r="AC140" s="1">
        <f t="shared" si="50"/>
        <v>71.215831012796741</v>
      </c>
      <c r="AD140" s="17">
        <f t="shared" si="51"/>
        <v>961.41371867275598</v>
      </c>
      <c r="AE140" s="15">
        <v>330.04224530027534</v>
      </c>
      <c r="AF140" s="1">
        <f t="shared" si="52"/>
        <v>23.102957171019273</v>
      </c>
      <c r="AG140" s="17">
        <f t="shared" si="53"/>
        <v>353.14520247129462</v>
      </c>
      <c r="AH140" s="15">
        <v>597.44556025148017</v>
      </c>
      <c r="AI140" s="15">
        <v>381.39681866899821</v>
      </c>
      <c r="AJ140" s="15">
        <v>353.14520247129462</v>
      </c>
      <c r="AK140" s="1">
        <f t="shared" si="54"/>
        <v>28.251616197703569</v>
      </c>
      <c r="AL140" s="2">
        <f t="shared" si="55"/>
        <v>381.39681866899821</v>
      </c>
      <c r="AM140" s="1">
        <f t="shared" si="56"/>
        <v>30.511745493519857</v>
      </c>
      <c r="AN140" s="2">
        <f t="shared" si="57"/>
        <v>411.90856416251808</v>
      </c>
      <c r="AO140" s="15">
        <v>411.90856416251808</v>
      </c>
      <c r="AP140" s="24">
        <f t="shared" si="58"/>
        <v>37.071770774626629</v>
      </c>
      <c r="AQ140" s="24">
        <f t="shared" si="59"/>
        <v>448.98033493714468</v>
      </c>
      <c r="AR140" s="15">
        <v>448.98033493714468</v>
      </c>
      <c r="AS140" s="24">
        <f t="shared" si="60"/>
        <v>40.408230144343023</v>
      </c>
      <c r="AT140" s="24">
        <f t="shared" si="61"/>
        <v>489.38856508148768</v>
      </c>
      <c r="AU140" s="15">
        <v>489.38856508148768</v>
      </c>
      <c r="AV140" s="24">
        <f t="shared" si="62"/>
        <v>44.044970857333894</v>
      </c>
      <c r="AW140" s="24">
        <f t="shared" si="63"/>
        <v>533.43353593882159</v>
      </c>
      <c r="AX140" s="15">
        <v>533.43353593882159</v>
      </c>
      <c r="AY140" s="24">
        <f t="shared" si="64"/>
        <v>64.012024312658596</v>
      </c>
      <c r="AZ140" s="24">
        <f t="shared" si="65"/>
        <v>597.44556025148017</v>
      </c>
      <c r="BA140" s="24">
        <f t="shared" si="66"/>
        <v>23.897822410059206</v>
      </c>
      <c r="BB140" s="24">
        <f t="shared" si="67"/>
        <v>621.34338266153941</v>
      </c>
      <c r="BD140" s="15">
        <v>621.34338266153941</v>
      </c>
      <c r="BE140" s="1">
        <f t="shared" si="68"/>
        <v>31.06716913307697</v>
      </c>
      <c r="BF140" s="2">
        <f t="shared" si="69"/>
        <v>652.41055179461637</v>
      </c>
      <c r="BG140" s="15">
        <v>652.41055179461637</v>
      </c>
      <c r="BH140" s="1">
        <f t="shared" si="70"/>
        <v>84.81337173330013</v>
      </c>
      <c r="BI140" s="2">
        <f t="shared" si="71"/>
        <v>737.22392352791644</v>
      </c>
      <c r="BJ140" s="15">
        <v>737.22392352791644</v>
      </c>
      <c r="BK140" s="24">
        <f t="shared" si="72"/>
        <v>36.861196176395822</v>
      </c>
      <c r="BL140" s="24">
        <f t="shared" si="73"/>
        <v>774.08511970431232</v>
      </c>
      <c r="BN140" s="15">
        <v>774.08511970431232</v>
      </c>
      <c r="BO140" s="24">
        <f t="shared" si="74"/>
        <v>116.11276795564685</v>
      </c>
      <c r="BP140" s="24">
        <f t="shared" si="75"/>
        <v>890.19788765995918</v>
      </c>
    </row>
    <row r="141" spans="1:68" ht="16.5" customHeight="1" x14ac:dyDescent="0.3">
      <c r="A141" s="5"/>
      <c r="B141" s="131" t="s">
        <v>365</v>
      </c>
      <c r="C141" s="66"/>
      <c r="D141" s="67" t="s">
        <v>59</v>
      </c>
      <c r="E141" s="67" t="s">
        <v>57</v>
      </c>
      <c r="F141" s="67" t="s">
        <v>187</v>
      </c>
      <c r="G141" s="68"/>
      <c r="H141" s="69"/>
      <c r="I141" s="69"/>
      <c r="J141" s="70" t="s">
        <v>14</v>
      </c>
      <c r="K141" s="132">
        <f t="shared" si="76"/>
        <v>31540.355737657839</v>
      </c>
      <c r="L141" s="35">
        <v>998.97308175000012</v>
      </c>
      <c r="M141" s="33">
        <v>246.32328566055278</v>
      </c>
      <c r="N141" s="14">
        <v>176.36914507683238</v>
      </c>
      <c r="O141" s="1">
        <f t="shared" si="40"/>
        <v>10.582148704609944</v>
      </c>
      <c r="P141" s="2">
        <f t="shared" si="41"/>
        <v>186.95129378144233</v>
      </c>
      <c r="Q141" s="1">
        <f t="shared" si="42"/>
        <v>19.705862852844223</v>
      </c>
      <c r="R141" s="17">
        <f t="shared" si="43"/>
        <v>266.02914851339699</v>
      </c>
      <c r="S141" s="15">
        <v>313.11630780026826</v>
      </c>
      <c r="T141" s="15">
        <v>266.02914851339699</v>
      </c>
      <c r="U141" s="1">
        <f t="shared" si="44"/>
        <v>26.602914851339698</v>
      </c>
      <c r="V141" s="2">
        <f t="shared" si="45"/>
        <v>292.63206336473667</v>
      </c>
      <c r="W141" s="15">
        <v>292.63206336473667</v>
      </c>
      <c r="X141" s="1">
        <f t="shared" ref="X141:X206" si="79">W141/100*7</f>
        <v>20.484244435531565</v>
      </c>
      <c r="Y141" s="2">
        <f t="shared" ref="Y141:Y206" si="80">W141+X141</f>
        <v>313.11630780026826</v>
      </c>
      <c r="Z141" s="2">
        <f t="shared" ref="Z141:Z205" si="81">S141/100*15</f>
        <v>46.967446170040233</v>
      </c>
      <c r="AA141" s="17">
        <f t="shared" ref="AA141:AA205" si="82">S141+Z141</f>
        <v>360.08375397030852</v>
      </c>
      <c r="AB141" s="2">
        <f t="shared" si="78"/>
        <v>998.97308175000012</v>
      </c>
      <c r="AC141" s="1">
        <f t="shared" ref="AC141:AC205" si="83">AB141/100*8</f>
        <v>79.917846540000014</v>
      </c>
      <c r="AD141" s="17">
        <f t="shared" ref="AD141:AD205" si="84">AB141+AC141</f>
        <v>1078.8909282900001</v>
      </c>
      <c r="AE141" s="15">
        <v>388.89045428793321</v>
      </c>
      <c r="AF141" s="1">
        <f t="shared" ref="AF141:AF206" si="85">AE141/100*7</f>
        <v>27.222331800155327</v>
      </c>
      <c r="AG141" s="17">
        <f t="shared" ref="AG141:AG206" si="86">AE141+AF141</f>
        <v>416.11278608808851</v>
      </c>
      <c r="AH141" s="15">
        <v>703.97313873295548</v>
      </c>
      <c r="AI141" s="15">
        <v>449.40180897513562</v>
      </c>
      <c r="AJ141" s="15">
        <v>416.11278608808851</v>
      </c>
      <c r="AK141" s="1">
        <f t="shared" ref="AK141:AK206" si="87">AJ141/100*8</f>
        <v>33.289022887047082</v>
      </c>
      <c r="AL141" s="2">
        <f t="shared" ref="AL141:AL206" si="88">AJ141+AK141</f>
        <v>449.40180897513562</v>
      </c>
      <c r="AM141" s="1">
        <f t="shared" ref="AM141:AM206" si="89">AI141/100*8</f>
        <v>35.95214471801085</v>
      </c>
      <c r="AN141" s="2">
        <f t="shared" ref="AN141:AN206" si="90">AI141+AM141</f>
        <v>485.35395369314648</v>
      </c>
      <c r="AO141" s="15">
        <v>485.35395369314648</v>
      </c>
      <c r="AP141" s="24">
        <f t="shared" ref="AP141:AP205" si="91">AO141/100*9</f>
        <v>43.681855832383185</v>
      </c>
      <c r="AQ141" s="24">
        <f t="shared" ref="AQ141:AQ205" si="92">AO141+AP141</f>
        <v>529.03580952552966</v>
      </c>
      <c r="AR141" s="15">
        <v>529.03580952552966</v>
      </c>
      <c r="AS141" s="24">
        <f t="shared" ref="AS141:AS205" si="93">AR141/100*9</f>
        <v>47.613222857297671</v>
      </c>
      <c r="AT141" s="24">
        <f t="shared" ref="AT141:AT205" si="94">AR141+AS141</f>
        <v>576.64903238282727</v>
      </c>
      <c r="AU141" s="15">
        <v>576.64903238282727</v>
      </c>
      <c r="AV141" s="24">
        <f t="shared" ref="AV141:AV205" si="95">AU141/100*9</f>
        <v>51.898412914454454</v>
      </c>
      <c r="AW141" s="24">
        <f t="shared" ref="AW141:AW205" si="96">AU141+AV141</f>
        <v>628.54744529728168</v>
      </c>
      <c r="AX141" s="15">
        <v>628.54744529728168</v>
      </c>
      <c r="AY141" s="24">
        <f t="shared" ref="AY141:AY205" si="97">AX141/100*12</f>
        <v>75.425693435673807</v>
      </c>
      <c r="AZ141" s="24">
        <f t="shared" ref="AZ141:AZ205" si="98">AY141+AX141</f>
        <v>703.97313873295548</v>
      </c>
      <c r="BA141" s="24">
        <f t="shared" ref="BA141:BA205" si="99">AH141/100*4</f>
        <v>28.158925549318219</v>
      </c>
      <c r="BB141" s="24">
        <f t="shared" ref="BB141:BB205" si="100">AH141+BA141</f>
        <v>732.13206428227375</v>
      </c>
      <c r="BD141" s="15">
        <v>732.13206428227375</v>
      </c>
      <c r="BE141" s="1">
        <f t="shared" ref="BE141:BE204" si="101">BD141/100*5</f>
        <v>36.60660321411369</v>
      </c>
      <c r="BF141" s="2">
        <f t="shared" ref="BF141:BF204" si="102">BD141+BE141</f>
        <v>768.73866749638739</v>
      </c>
      <c r="BG141" s="15">
        <v>732.13</v>
      </c>
      <c r="BH141" s="1">
        <f t="shared" ref="BH141:BH204" si="103">BG141/100*13</f>
        <v>95.176900000000003</v>
      </c>
      <c r="BI141" s="2">
        <f t="shared" ref="BI141:BI204" si="104">BG141+BH141</f>
        <v>827.30690000000004</v>
      </c>
      <c r="BJ141" s="15">
        <v>827.30690000000004</v>
      </c>
      <c r="BK141" s="24">
        <f t="shared" ref="BK141:BK204" si="105">BJ141/100*5</f>
        <v>41.365344999999998</v>
      </c>
      <c r="BL141" s="24">
        <f t="shared" ref="BL141:BL204" si="106">BJ141+BK141</f>
        <v>868.67224500000009</v>
      </c>
      <c r="BN141" s="15">
        <v>868.67224500000009</v>
      </c>
      <c r="BO141" s="24">
        <f t="shared" ref="BO141:BO204" si="107">BN141/100*15</f>
        <v>130.30083675000003</v>
      </c>
      <c r="BP141" s="24">
        <f t="shared" ref="BP141:BP204" si="108">BN141+BO141</f>
        <v>998.97308175000012</v>
      </c>
    </row>
    <row r="142" spans="1:68" ht="16.5" customHeight="1" x14ac:dyDescent="0.3">
      <c r="A142" s="5"/>
      <c r="B142" s="131" t="s">
        <v>372</v>
      </c>
      <c r="C142" s="66"/>
      <c r="D142" s="67" t="s">
        <v>59</v>
      </c>
      <c r="E142" s="67" t="s">
        <v>24</v>
      </c>
      <c r="F142" s="67" t="s">
        <v>304</v>
      </c>
      <c r="G142" s="68"/>
      <c r="H142" s="68"/>
      <c r="I142" s="68"/>
      <c r="J142" s="70" t="s">
        <v>15</v>
      </c>
      <c r="K142" s="132">
        <f t="shared" ref="K142:K205" si="109">L142*$L$7</f>
        <v>9204.6844891094843</v>
      </c>
      <c r="L142" s="35">
        <v>291.53862775375779</v>
      </c>
      <c r="M142" s="33">
        <v>68.463211078715204</v>
      </c>
      <c r="N142" s="14">
        <v>49.020124000000003</v>
      </c>
      <c r="O142" s="1">
        <f t="shared" si="40"/>
        <v>2.9412074400000003</v>
      </c>
      <c r="P142" s="2">
        <f t="shared" si="41"/>
        <v>51.961331440000002</v>
      </c>
      <c r="Q142" s="1">
        <f t="shared" si="42"/>
        <v>5.4770568862972162</v>
      </c>
      <c r="R142" s="17">
        <f t="shared" si="43"/>
        <v>73.940267965012424</v>
      </c>
      <c r="S142" s="15">
        <v>87.027695394819617</v>
      </c>
      <c r="T142" s="15">
        <v>73.940267965012424</v>
      </c>
      <c r="U142" s="1">
        <f t="shared" si="44"/>
        <v>7.3940267965012429</v>
      </c>
      <c r="V142" s="2">
        <f t="shared" si="45"/>
        <v>81.334294761513661</v>
      </c>
      <c r="W142" s="15">
        <v>81.334294761513661</v>
      </c>
      <c r="X142" s="1">
        <f t="shared" si="79"/>
        <v>5.6934006333059557</v>
      </c>
      <c r="Y142" s="2">
        <f t="shared" si="80"/>
        <v>87.027695394819617</v>
      </c>
      <c r="Z142" s="2">
        <f t="shared" si="81"/>
        <v>13.054154309222943</v>
      </c>
      <c r="AA142" s="17">
        <f t="shared" si="82"/>
        <v>100.08184970404255</v>
      </c>
      <c r="AB142" s="2">
        <f t="shared" si="78"/>
        <v>291.53862775375779</v>
      </c>
      <c r="AC142" s="1">
        <f t="shared" si="83"/>
        <v>23.323090220300625</v>
      </c>
      <c r="AD142" s="17">
        <f t="shared" si="84"/>
        <v>314.86171797405842</v>
      </c>
      <c r="AE142" s="15">
        <v>108.08839768036596</v>
      </c>
      <c r="AF142" s="1">
        <f t="shared" si="85"/>
        <v>7.5661878376256171</v>
      </c>
      <c r="AG142" s="17">
        <f t="shared" si="86"/>
        <v>115.65458551799158</v>
      </c>
      <c r="AH142" s="15">
        <v>195.66262873432569</v>
      </c>
      <c r="AI142" s="15">
        <v>124.9069523594309</v>
      </c>
      <c r="AJ142" s="15">
        <v>115.65458551799158</v>
      </c>
      <c r="AK142" s="1">
        <f t="shared" si="87"/>
        <v>9.2523668414393256</v>
      </c>
      <c r="AL142" s="2">
        <f t="shared" si="88"/>
        <v>124.9069523594309</v>
      </c>
      <c r="AM142" s="1">
        <f t="shared" si="89"/>
        <v>9.992556188754472</v>
      </c>
      <c r="AN142" s="2">
        <f t="shared" si="90"/>
        <v>134.89950854818537</v>
      </c>
      <c r="AO142" s="15">
        <v>134.89950854818537</v>
      </c>
      <c r="AP142" s="24">
        <f t="shared" si="91"/>
        <v>12.140955769336683</v>
      </c>
      <c r="AQ142" s="24">
        <f t="shared" si="92"/>
        <v>147.04046431752204</v>
      </c>
      <c r="AR142" s="15">
        <v>147.04046431752204</v>
      </c>
      <c r="AS142" s="24">
        <f t="shared" si="93"/>
        <v>13.233641788576984</v>
      </c>
      <c r="AT142" s="24">
        <f t="shared" si="94"/>
        <v>160.27410610609903</v>
      </c>
      <c r="AU142" s="15">
        <v>160.27410610609903</v>
      </c>
      <c r="AV142" s="24">
        <f t="shared" si="95"/>
        <v>14.424669549548913</v>
      </c>
      <c r="AW142" s="24">
        <f t="shared" si="96"/>
        <v>174.69877565564795</v>
      </c>
      <c r="AX142" s="15">
        <v>174.69877565564795</v>
      </c>
      <c r="AY142" s="24">
        <f t="shared" si="97"/>
        <v>20.963853078677754</v>
      </c>
      <c r="AZ142" s="24">
        <f t="shared" si="98"/>
        <v>195.66262873432569</v>
      </c>
      <c r="BA142" s="24">
        <f t="shared" si="99"/>
        <v>7.8265051493730278</v>
      </c>
      <c r="BB142" s="24">
        <f t="shared" si="100"/>
        <v>203.48913388369871</v>
      </c>
      <c r="BD142" s="15">
        <v>203.48913388369871</v>
      </c>
      <c r="BE142" s="1">
        <f t="shared" si="101"/>
        <v>10.174456694184935</v>
      </c>
      <c r="BF142" s="2">
        <f t="shared" si="102"/>
        <v>213.66359057788364</v>
      </c>
      <c r="BG142" s="15">
        <v>213.66359057788364</v>
      </c>
      <c r="BH142" s="1">
        <f t="shared" si="103"/>
        <v>27.776266775124874</v>
      </c>
      <c r="BI142" s="2">
        <f t="shared" si="104"/>
        <v>241.43985735300851</v>
      </c>
      <c r="BJ142" s="15">
        <v>241.43985735300851</v>
      </c>
      <c r="BK142" s="24">
        <f t="shared" si="105"/>
        <v>12.071992867650426</v>
      </c>
      <c r="BL142" s="24">
        <f t="shared" si="106"/>
        <v>253.51185022065894</v>
      </c>
      <c r="BN142" s="15">
        <v>253.51185022065894</v>
      </c>
      <c r="BO142" s="24">
        <f t="shared" si="107"/>
        <v>38.026777533098844</v>
      </c>
      <c r="BP142" s="24">
        <f t="shared" si="108"/>
        <v>291.53862775375779</v>
      </c>
    </row>
    <row r="143" spans="1:68" ht="16.5" customHeight="1" x14ac:dyDescent="0.3">
      <c r="A143" s="5"/>
      <c r="B143" s="131" t="s">
        <v>432</v>
      </c>
      <c r="C143" s="66"/>
      <c r="D143" s="67" t="s">
        <v>80</v>
      </c>
      <c r="E143" s="67" t="s">
        <v>24</v>
      </c>
      <c r="F143" s="67" t="s">
        <v>231</v>
      </c>
      <c r="G143" s="68"/>
      <c r="H143" s="68"/>
      <c r="I143" s="68"/>
      <c r="J143" s="70"/>
      <c r="K143" s="132">
        <f t="shared" si="109"/>
        <v>9204.6844891094843</v>
      </c>
      <c r="L143" s="35">
        <v>291.53862775375779</v>
      </c>
      <c r="M143" s="33">
        <v>68.463211078715204</v>
      </c>
      <c r="N143" s="14">
        <v>49.020124000000003</v>
      </c>
      <c r="O143" s="1">
        <f t="shared" ref="O143:O208" si="110">N143/100*6</f>
        <v>2.9412074400000003</v>
      </c>
      <c r="P143" s="2">
        <f t="shared" ref="P143:P208" si="111">N143+O143</f>
        <v>51.961331440000002</v>
      </c>
      <c r="Q143" s="1">
        <f t="shared" ref="Q143:Q208" si="112">M143/100*8</f>
        <v>5.4770568862972162</v>
      </c>
      <c r="R143" s="17">
        <f t="shared" ref="R143:R208" si="113">M143+Q143</f>
        <v>73.940267965012424</v>
      </c>
      <c r="S143" s="15">
        <v>87.027695394819617</v>
      </c>
      <c r="T143" s="15">
        <v>73.940267965012424</v>
      </c>
      <c r="U143" s="1">
        <f t="shared" ref="U143:U208" si="114">T143/100*10</f>
        <v>7.3940267965012429</v>
      </c>
      <c r="V143" s="2">
        <f t="shared" ref="V143:V208" si="115">T143+U143</f>
        <v>81.334294761513661</v>
      </c>
      <c r="W143" s="15">
        <v>81.334294761513661</v>
      </c>
      <c r="X143" s="1">
        <f t="shared" si="79"/>
        <v>5.6934006333059557</v>
      </c>
      <c r="Y143" s="2">
        <f t="shared" si="80"/>
        <v>87.027695394819617</v>
      </c>
      <c r="Z143" s="2">
        <f t="shared" si="81"/>
        <v>13.054154309222943</v>
      </c>
      <c r="AA143" s="17">
        <f t="shared" si="82"/>
        <v>100.08184970404255</v>
      </c>
      <c r="AB143" s="2">
        <f t="shared" si="78"/>
        <v>291.53862775375779</v>
      </c>
      <c r="AC143" s="1">
        <f t="shared" si="83"/>
        <v>23.323090220300625</v>
      </c>
      <c r="AD143" s="17">
        <f t="shared" si="84"/>
        <v>314.86171797405842</v>
      </c>
      <c r="AE143" s="15">
        <v>108.08839768036596</v>
      </c>
      <c r="AF143" s="1">
        <f t="shared" si="85"/>
        <v>7.5661878376256171</v>
      </c>
      <c r="AG143" s="17">
        <f t="shared" si="86"/>
        <v>115.65458551799158</v>
      </c>
      <c r="AH143" s="15">
        <v>195.66262873432569</v>
      </c>
      <c r="AI143" s="15">
        <v>124.9069523594309</v>
      </c>
      <c r="AJ143" s="15">
        <v>115.65458551799158</v>
      </c>
      <c r="AK143" s="1">
        <f t="shared" si="87"/>
        <v>9.2523668414393256</v>
      </c>
      <c r="AL143" s="2">
        <f t="shared" si="88"/>
        <v>124.9069523594309</v>
      </c>
      <c r="AM143" s="1">
        <f t="shared" si="89"/>
        <v>9.992556188754472</v>
      </c>
      <c r="AN143" s="2">
        <f t="shared" si="90"/>
        <v>134.89950854818537</v>
      </c>
      <c r="AO143" s="15">
        <v>134.89950854818537</v>
      </c>
      <c r="AP143" s="24">
        <f t="shared" si="91"/>
        <v>12.140955769336683</v>
      </c>
      <c r="AQ143" s="24">
        <f t="shared" si="92"/>
        <v>147.04046431752204</v>
      </c>
      <c r="AR143" s="15">
        <v>147.04046431752204</v>
      </c>
      <c r="AS143" s="24">
        <f t="shared" si="93"/>
        <v>13.233641788576984</v>
      </c>
      <c r="AT143" s="24">
        <f t="shared" si="94"/>
        <v>160.27410610609903</v>
      </c>
      <c r="AU143" s="15">
        <v>160.27410610609903</v>
      </c>
      <c r="AV143" s="24">
        <f t="shared" si="95"/>
        <v>14.424669549548913</v>
      </c>
      <c r="AW143" s="24">
        <f t="shared" si="96"/>
        <v>174.69877565564795</v>
      </c>
      <c r="AX143" s="15">
        <v>174.69877565564795</v>
      </c>
      <c r="AY143" s="24">
        <f t="shared" si="97"/>
        <v>20.963853078677754</v>
      </c>
      <c r="AZ143" s="24">
        <f t="shared" si="98"/>
        <v>195.66262873432569</v>
      </c>
      <c r="BA143" s="24">
        <f t="shared" si="99"/>
        <v>7.8265051493730278</v>
      </c>
      <c r="BB143" s="24">
        <f t="shared" si="100"/>
        <v>203.48913388369871</v>
      </c>
      <c r="BD143" s="15">
        <v>203.48913388369871</v>
      </c>
      <c r="BE143" s="1">
        <f t="shared" si="101"/>
        <v>10.174456694184935</v>
      </c>
      <c r="BF143" s="2">
        <f t="shared" si="102"/>
        <v>213.66359057788364</v>
      </c>
      <c r="BG143" s="15">
        <v>213.66359057788364</v>
      </c>
      <c r="BH143" s="1">
        <f t="shared" si="103"/>
        <v>27.776266775124874</v>
      </c>
      <c r="BI143" s="2">
        <f t="shared" si="104"/>
        <v>241.43985735300851</v>
      </c>
      <c r="BJ143" s="15">
        <v>241.43985735300851</v>
      </c>
      <c r="BK143" s="24">
        <f t="shared" si="105"/>
        <v>12.071992867650426</v>
      </c>
      <c r="BL143" s="24">
        <f t="shared" si="106"/>
        <v>253.51185022065894</v>
      </c>
      <c r="BN143" s="15">
        <v>253.51185022065894</v>
      </c>
      <c r="BO143" s="24">
        <f t="shared" si="107"/>
        <v>38.026777533098844</v>
      </c>
      <c r="BP143" s="24">
        <f t="shared" si="108"/>
        <v>291.53862775375779</v>
      </c>
    </row>
    <row r="144" spans="1:68" ht="16.5" customHeight="1" x14ac:dyDescent="0.3">
      <c r="A144" s="5"/>
      <c r="B144" s="131" t="s">
        <v>454</v>
      </c>
      <c r="C144" s="66"/>
      <c r="D144" s="67" t="s">
        <v>82</v>
      </c>
      <c r="E144" s="67" t="s">
        <v>26</v>
      </c>
      <c r="F144" s="67" t="s">
        <v>258</v>
      </c>
      <c r="G144" s="68">
        <v>42</v>
      </c>
      <c r="H144" s="68">
        <v>54</v>
      </c>
      <c r="I144" s="68">
        <v>5.7</v>
      </c>
      <c r="J144" s="70" t="s">
        <v>14</v>
      </c>
      <c r="K144" s="132">
        <f t="shared" si="109"/>
        <v>5537.2928439807174</v>
      </c>
      <c r="L144" s="35">
        <v>175.38186769083069</v>
      </c>
      <c r="M144" s="33">
        <v>41.185642944160008</v>
      </c>
      <c r="N144" s="14">
        <v>29.4892</v>
      </c>
      <c r="O144" s="1">
        <f t="shared" si="110"/>
        <v>1.769352</v>
      </c>
      <c r="P144" s="2">
        <f t="shared" si="111"/>
        <v>31.258552000000002</v>
      </c>
      <c r="Q144" s="1">
        <f t="shared" si="112"/>
        <v>3.2948514355328005</v>
      </c>
      <c r="R144" s="17">
        <f t="shared" si="113"/>
        <v>44.480494379692807</v>
      </c>
      <c r="S144" s="15">
        <v>52.353541884898434</v>
      </c>
      <c r="T144" s="15">
        <v>44.480494379692807</v>
      </c>
      <c r="U144" s="1">
        <f t="shared" si="114"/>
        <v>4.4480494379692805</v>
      </c>
      <c r="V144" s="2">
        <f t="shared" si="115"/>
        <v>48.928543817662089</v>
      </c>
      <c r="W144" s="15">
        <v>48.928543817662089</v>
      </c>
      <c r="X144" s="1">
        <f t="shared" si="79"/>
        <v>3.4249980672363463</v>
      </c>
      <c r="Y144" s="2">
        <f t="shared" si="80"/>
        <v>52.353541884898434</v>
      </c>
      <c r="Z144" s="2">
        <f t="shared" si="81"/>
        <v>7.853031282734765</v>
      </c>
      <c r="AA144" s="17">
        <f t="shared" si="82"/>
        <v>60.206573167633195</v>
      </c>
      <c r="AB144" s="2">
        <f t="shared" si="78"/>
        <v>175.38186769083069</v>
      </c>
      <c r="AC144" s="1">
        <f t="shared" si="83"/>
        <v>14.030549415266455</v>
      </c>
      <c r="AD144" s="17">
        <f t="shared" si="84"/>
        <v>189.41241710609714</v>
      </c>
      <c r="AE144" s="15">
        <v>65.023099021043848</v>
      </c>
      <c r="AF144" s="1">
        <f t="shared" si="85"/>
        <v>4.5516169314730694</v>
      </c>
      <c r="AG144" s="17">
        <f t="shared" si="86"/>
        <v>69.574715952516911</v>
      </c>
      <c r="AH144" s="15">
        <v>117.70542219094094</v>
      </c>
      <c r="AI144" s="15">
        <v>75.140693228718263</v>
      </c>
      <c r="AJ144" s="15">
        <v>69.574715952516911</v>
      </c>
      <c r="AK144" s="1">
        <f t="shared" si="87"/>
        <v>5.5659772762013526</v>
      </c>
      <c r="AL144" s="2">
        <f t="shared" si="88"/>
        <v>75.140693228718263</v>
      </c>
      <c r="AM144" s="1">
        <f t="shared" si="89"/>
        <v>6.0112554582974607</v>
      </c>
      <c r="AN144" s="2">
        <f t="shared" si="90"/>
        <v>81.151948687015718</v>
      </c>
      <c r="AO144" s="15">
        <v>81.151948687015718</v>
      </c>
      <c r="AP144" s="24">
        <f t="shared" si="91"/>
        <v>7.3036753818314146</v>
      </c>
      <c r="AQ144" s="24">
        <f t="shared" si="92"/>
        <v>88.455624068847129</v>
      </c>
      <c r="AR144" s="15">
        <v>88.455624068847129</v>
      </c>
      <c r="AS144" s="24">
        <f t="shared" si="93"/>
        <v>7.9610061661962419</v>
      </c>
      <c r="AT144" s="24">
        <f t="shared" si="94"/>
        <v>96.416630235043371</v>
      </c>
      <c r="AU144" s="15">
        <v>96.416630235043371</v>
      </c>
      <c r="AV144" s="24">
        <f t="shared" si="95"/>
        <v>8.6774967211539025</v>
      </c>
      <c r="AW144" s="24">
        <f t="shared" si="96"/>
        <v>105.09412695619727</v>
      </c>
      <c r="AX144" s="15">
        <v>105.09412695619727</v>
      </c>
      <c r="AY144" s="24">
        <f t="shared" si="97"/>
        <v>12.611295234743672</v>
      </c>
      <c r="AZ144" s="24">
        <f t="shared" si="98"/>
        <v>117.70542219094094</v>
      </c>
      <c r="BA144" s="24">
        <f t="shared" si="99"/>
        <v>4.7082168876376373</v>
      </c>
      <c r="BB144" s="24">
        <f t="shared" si="100"/>
        <v>122.41363907857857</v>
      </c>
      <c r="BD144" s="15">
        <v>122.41363907857857</v>
      </c>
      <c r="BE144" s="1">
        <f t="shared" si="101"/>
        <v>6.1206819539289281</v>
      </c>
      <c r="BF144" s="2">
        <f t="shared" si="102"/>
        <v>128.53432103250751</v>
      </c>
      <c r="BG144" s="15">
        <v>128.53432103250751</v>
      </c>
      <c r="BH144" s="1">
        <f t="shared" si="103"/>
        <v>16.709461734225975</v>
      </c>
      <c r="BI144" s="2">
        <f t="shared" si="104"/>
        <v>145.24378276673349</v>
      </c>
      <c r="BJ144" s="15">
        <v>145.24378276673349</v>
      </c>
      <c r="BK144" s="24">
        <f t="shared" si="105"/>
        <v>7.2621891383366748</v>
      </c>
      <c r="BL144" s="24">
        <f t="shared" si="106"/>
        <v>152.50597190507017</v>
      </c>
      <c r="BN144" s="15">
        <v>152.50597190507017</v>
      </c>
      <c r="BO144" s="24">
        <f t="shared" si="107"/>
        <v>22.875895785760523</v>
      </c>
      <c r="BP144" s="24">
        <f t="shared" si="108"/>
        <v>175.38186769083069</v>
      </c>
    </row>
    <row r="145" spans="1:68" ht="16.5" customHeight="1" x14ac:dyDescent="0.3">
      <c r="A145" s="5"/>
      <c r="B145" s="131" t="s">
        <v>403</v>
      </c>
      <c r="C145" s="66">
        <v>6800</v>
      </c>
      <c r="D145" s="67" t="s">
        <v>59</v>
      </c>
      <c r="E145" s="67" t="s">
        <v>12</v>
      </c>
      <c r="F145" s="67" t="s">
        <v>515</v>
      </c>
      <c r="G145" s="68">
        <v>47.7</v>
      </c>
      <c r="H145" s="68">
        <v>73.099999999999994</v>
      </c>
      <c r="I145" s="68">
        <v>12.7</v>
      </c>
      <c r="J145" s="70" t="s">
        <v>13</v>
      </c>
      <c r="K145" s="132">
        <f t="shared" si="109"/>
        <v>7153.4444020880001</v>
      </c>
      <c r="L145" s="35">
        <v>226.57</v>
      </c>
      <c r="M145" s="33">
        <v>48.789146256928014</v>
      </c>
      <c r="N145" s="14">
        <v>34.933360000000008</v>
      </c>
      <c r="O145" s="1">
        <f t="shared" si="110"/>
        <v>2.0960016000000006</v>
      </c>
      <c r="P145" s="2">
        <f t="shared" si="111"/>
        <v>37.029361600000009</v>
      </c>
      <c r="Q145" s="1">
        <f t="shared" si="112"/>
        <v>3.903131700554241</v>
      </c>
      <c r="R145" s="17">
        <f t="shared" si="113"/>
        <v>52.692277957482254</v>
      </c>
      <c r="S145" s="15">
        <v>62.01881115595662</v>
      </c>
      <c r="T145" s="15">
        <v>52.692277957482254</v>
      </c>
      <c r="U145" s="1">
        <f t="shared" si="114"/>
        <v>5.2692277957482254</v>
      </c>
      <c r="V145" s="2">
        <f t="shared" si="115"/>
        <v>57.961505753230483</v>
      </c>
      <c r="W145" s="15">
        <v>57.961505753230483</v>
      </c>
      <c r="X145" s="1">
        <f t="shared" si="79"/>
        <v>4.0573054027261337</v>
      </c>
      <c r="Y145" s="2">
        <f t="shared" si="80"/>
        <v>62.01881115595662</v>
      </c>
      <c r="Z145" s="2">
        <f t="shared" si="81"/>
        <v>9.3028216733934936</v>
      </c>
      <c r="AA145" s="17">
        <f t="shared" si="82"/>
        <v>71.321632829350108</v>
      </c>
      <c r="AB145" s="2">
        <f t="shared" si="78"/>
        <v>226.57</v>
      </c>
      <c r="AC145" s="1">
        <f t="shared" si="83"/>
        <v>18.125599999999999</v>
      </c>
      <c r="AD145" s="17">
        <f t="shared" si="84"/>
        <v>244.69559999999998</v>
      </c>
      <c r="AE145" s="15">
        <v>77.027363455698122</v>
      </c>
      <c r="AF145" s="1">
        <f t="shared" si="85"/>
        <v>5.3919154418988686</v>
      </c>
      <c r="AG145" s="17">
        <f t="shared" si="86"/>
        <v>82.419278897596996</v>
      </c>
      <c r="AH145" s="15">
        <v>139.43565398003784</v>
      </c>
      <c r="AI145" s="15">
        <v>89.012821209404763</v>
      </c>
      <c r="AJ145" s="15">
        <v>82.419278897596996</v>
      </c>
      <c r="AK145" s="1">
        <f t="shared" si="87"/>
        <v>6.5935423118077594</v>
      </c>
      <c r="AL145" s="2">
        <f t="shared" si="88"/>
        <v>89.012821209404763</v>
      </c>
      <c r="AM145" s="1">
        <f t="shared" si="89"/>
        <v>7.1210256967523806</v>
      </c>
      <c r="AN145" s="2">
        <f t="shared" si="90"/>
        <v>96.133846906157146</v>
      </c>
      <c r="AO145" s="15">
        <v>96.133846906157146</v>
      </c>
      <c r="AP145" s="24">
        <f t="shared" si="91"/>
        <v>8.6520462215541443</v>
      </c>
      <c r="AQ145" s="24">
        <f t="shared" si="92"/>
        <v>104.78589312771129</v>
      </c>
      <c r="AR145" s="15">
        <v>104.78589312771129</v>
      </c>
      <c r="AS145" s="24">
        <f t="shared" si="93"/>
        <v>9.4307303814940155</v>
      </c>
      <c r="AT145" s="24">
        <f t="shared" si="94"/>
        <v>114.21662350920531</v>
      </c>
      <c r="AU145" s="15">
        <v>114.21662350920531</v>
      </c>
      <c r="AV145" s="24">
        <f t="shared" si="95"/>
        <v>10.279496115828476</v>
      </c>
      <c r="AW145" s="24">
        <f t="shared" si="96"/>
        <v>124.49611962503378</v>
      </c>
      <c r="AX145" s="15">
        <v>124.49611962503378</v>
      </c>
      <c r="AY145" s="24">
        <f t="shared" si="97"/>
        <v>14.939534355004053</v>
      </c>
      <c r="AZ145" s="24">
        <f t="shared" si="98"/>
        <v>139.43565398003784</v>
      </c>
      <c r="BA145" s="24">
        <f t="shared" si="99"/>
        <v>5.5774261592015133</v>
      </c>
      <c r="BB145" s="24">
        <f t="shared" si="100"/>
        <v>145.01308013923935</v>
      </c>
      <c r="BD145" s="15">
        <v>145.01308013923935</v>
      </c>
      <c r="BE145" s="1">
        <f t="shared" si="101"/>
        <v>7.2506540069619678</v>
      </c>
      <c r="BF145" s="2">
        <f t="shared" si="102"/>
        <v>152.26373414620133</v>
      </c>
      <c r="BG145" s="15">
        <v>152.26373414620133</v>
      </c>
      <c r="BH145" s="1">
        <f t="shared" si="103"/>
        <v>19.794285439006174</v>
      </c>
      <c r="BI145" s="2">
        <f t="shared" si="104"/>
        <v>172.05801958520749</v>
      </c>
      <c r="BJ145" s="15">
        <v>172.05801958520749</v>
      </c>
      <c r="BK145" s="24">
        <f t="shared" si="105"/>
        <v>8.6029009792603759</v>
      </c>
      <c r="BL145" s="24">
        <f t="shared" si="106"/>
        <v>180.66092056446786</v>
      </c>
      <c r="BN145" s="15">
        <v>180.66092056446786</v>
      </c>
      <c r="BO145" s="24">
        <f t="shared" si="107"/>
        <v>27.099138084670177</v>
      </c>
      <c r="BP145" s="24">
        <f t="shared" si="108"/>
        <v>207.76005864913805</v>
      </c>
    </row>
    <row r="146" spans="1:68" ht="16.5" customHeight="1" x14ac:dyDescent="0.3">
      <c r="A146" s="5"/>
      <c r="B146" s="131" t="s">
        <v>354</v>
      </c>
      <c r="C146" s="66">
        <v>9664</v>
      </c>
      <c r="D146" s="67" t="s">
        <v>55</v>
      </c>
      <c r="E146" s="67" t="s">
        <v>24</v>
      </c>
      <c r="F146" s="67" t="s">
        <v>158</v>
      </c>
      <c r="G146" s="68">
        <v>64</v>
      </c>
      <c r="H146" s="68">
        <v>80</v>
      </c>
      <c r="I146" s="68">
        <v>9</v>
      </c>
      <c r="J146" s="70" t="s">
        <v>14</v>
      </c>
      <c r="K146" s="132">
        <f t="shared" si="109"/>
        <v>9943.6583384087025</v>
      </c>
      <c r="L146" s="35">
        <v>314.94403857750774</v>
      </c>
      <c r="M146" s="33">
        <v>73.95959964978266</v>
      </c>
      <c r="N146" s="14">
        <v>52.955575537558332</v>
      </c>
      <c r="O146" s="1">
        <f t="shared" si="110"/>
        <v>3.1773345322535</v>
      </c>
      <c r="P146" s="2">
        <f t="shared" si="111"/>
        <v>56.132910069811828</v>
      </c>
      <c r="Q146" s="1">
        <f t="shared" si="112"/>
        <v>5.9167679719826127</v>
      </c>
      <c r="R146" s="17">
        <f t="shared" si="113"/>
        <v>79.876367621765269</v>
      </c>
      <c r="S146" s="15">
        <v>94.01448469081771</v>
      </c>
      <c r="T146" s="15">
        <v>79.876367621765269</v>
      </c>
      <c r="U146" s="1">
        <f t="shared" si="114"/>
        <v>7.9876367621765265</v>
      </c>
      <c r="V146" s="2">
        <f t="shared" si="115"/>
        <v>87.86400438394179</v>
      </c>
      <c r="W146" s="15">
        <v>87.86400438394179</v>
      </c>
      <c r="X146" s="1">
        <f t="shared" si="79"/>
        <v>6.1504803068759246</v>
      </c>
      <c r="Y146" s="2">
        <f t="shared" si="80"/>
        <v>94.01448469081771</v>
      </c>
      <c r="Z146" s="2">
        <f t="shared" si="81"/>
        <v>14.102172703622657</v>
      </c>
      <c r="AA146" s="17">
        <f t="shared" si="82"/>
        <v>108.11665739444037</v>
      </c>
      <c r="AB146" s="2">
        <f t="shared" si="78"/>
        <v>314.94403857750774</v>
      </c>
      <c r="AC146" s="1">
        <f t="shared" si="83"/>
        <v>25.19552308620062</v>
      </c>
      <c r="AD146" s="17">
        <f t="shared" si="84"/>
        <v>340.13956166370838</v>
      </c>
      <c r="AE146" s="15">
        <v>116.76598998599559</v>
      </c>
      <c r="AF146" s="1">
        <f t="shared" si="85"/>
        <v>8.1736192990196912</v>
      </c>
      <c r="AG146" s="17">
        <f t="shared" si="86"/>
        <v>124.93960928501528</v>
      </c>
      <c r="AH146" s="15">
        <v>211.37088751178621</v>
      </c>
      <c r="AI146" s="15">
        <v>134.93477802781649</v>
      </c>
      <c r="AJ146" s="15">
        <v>124.93960928501528</v>
      </c>
      <c r="AK146" s="1">
        <f t="shared" si="87"/>
        <v>9.9951687428012228</v>
      </c>
      <c r="AL146" s="2">
        <f t="shared" si="88"/>
        <v>134.93477802781649</v>
      </c>
      <c r="AM146" s="1">
        <f t="shared" si="89"/>
        <v>10.794782242225319</v>
      </c>
      <c r="AN146" s="2">
        <f t="shared" si="90"/>
        <v>145.72956027004182</v>
      </c>
      <c r="AO146" s="15">
        <v>145.72956027004182</v>
      </c>
      <c r="AP146" s="24">
        <f t="shared" si="91"/>
        <v>13.115660424303764</v>
      </c>
      <c r="AQ146" s="24">
        <f t="shared" si="92"/>
        <v>158.84522069434558</v>
      </c>
      <c r="AR146" s="15">
        <v>158.84522069434558</v>
      </c>
      <c r="AS146" s="24">
        <f t="shared" si="93"/>
        <v>14.296069862491104</v>
      </c>
      <c r="AT146" s="24">
        <f t="shared" si="94"/>
        <v>173.14129055683668</v>
      </c>
      <c r="AU146" s="15">
        <v>173.14129055683668</v>
      </c>
      <c r="AV146" s="24">
        <f t="shared" si="95"/>
        <v>15.582716150115299</v>
      </c>
      <c r="AW146" s="24">
        <f t="shared" si="96"/>
        <v>188.72400670695197</v>
      </c>
      <c r="AX146" s="15">
        <v>188.72400670695197</v>
      </c>
      <c r="AY146" s="24">
        <f t="shared" si="97"/>
        <v>22.646880804834236</v>
      </c>
      <c r="AZ146" s="24">
        <f t="shared" si="98"/>
        <v>211.37088751178621</v>
      </c>
      <c r="BA146" s="24">
        <f t="shared" si="99"/>
        <v>8.4548355004714484</v>
      </c>
      <c r="BB146" s="24">
        <f t="shared" si="100"/>
        <v>219.82572301225767</v>
      </c>
      <c r="BD146" s="15">
        <v>219.82572301225767</v>
      </c>
      <c r="BE146" s="1">
        <f t="shared" si="101"/>
        <v>10.991286150612884</v>
      </c>
      <c r="BF146" s="2">
        <f t="shared" si="102"/>
        <v>230.81700916287056</v>
      </c>
      <c r="BG146" s="15">
        <v>230.81700916287056</v>
      </c>
      <c r="BH146" s="1">
        <f t="shared" si="103"/>
        <v>30.006211191173172</v>
      </c>
      <c r="BI146" s="2">
        <f t="shared" si="104"/>
        <v>260.82322035404371</v>
      </c>
      <c r="BJ146" s="15">
        <v>260.82322035404371</v>
      </c>
      <c r="BK146" s="24">
        <f t="shared" si="105"/>
        <v>13.041161017702185</v>
      </c>
      <c r="BL146" s="24">
        <f t="shared" si="106"/>
        <v>273.86438137174588</v>
      </c>
      <c r="BN146" s="15">
        <v>273.86438137174588</v>
      </c>
      <c r="BO146" s="24">
        <f t="shared" si="107"/>
        <v>41.079657205761883</v>
      </c>
      <c r="BP146" s="24">
        <f t="shared" si="108"/>
        <v>314.94403857750774</v>
      </c>
    </row>
    <row r="147" spans="1:68" ht="16.5" customHeight="1" x14ac:dyDescent="0.3">
      <c r="A147" s="5"/>
      <c r="B147" s="131" t="s">
        <v>354</v>
      </c>
      <c r="C147" s="66">
        <v>9664</v>
      </c>
      <c r="D147" s="67" t="s">
        <v>79</v>
      </c>
      <c r="E147" s="67" t="s">
        <v>26</v>
      </c>
      <c r="F147" s="67" t="s">
        <v>230</v>
      </c>
      <c r="G147" s="68">
        <v>64</v>
      </c>
      <c r="H147" s="68">
        <v>80</v>
      </c>
      <c r="I147" s="68">
        <v>9</v>
      </c>
      <c r="J147" s="70" t="s">
        <v>14</v>
      </c>
      <c r="K147" s="132">
        <f t="shared" si="109"/>
        <v>9943.6583384087025</v>
      </c>
      <c r="L147" s="35">
        <v>314.94403857750774</v>
      </c>
      <c r="M147" s="33">
        <v>73.95959964978266</v>
      </c>
      <c r="N147" s="14">
        <v>52.955575537558332</v>
      </c>
      <c r="O147" s="1">
        <f t="shared" si="110"/>
        <v>3.1773345322535</v>
      </c>
      <c r="P147" s="2">
        <f t="shared" si="111"/>
        <v>56.132910069811828</v>
      </c>
      <c r="Q147" s="1">
        <f t="shared" si="112"/>
        <v>5.9167679719826127</v>
      </c>
      <c r="R147" s="17">
        <f t="shared" si="113"/>
        <v>79.876367621765269</v>
      </c>
      <c r="S147" s="15">
        <v>94.01448469081771</v>
      </c>
      <c r="T147" s="15">
        <v>79.876367621765269</v>
      </c>
      <c r="U147" s="1">
        <f t="shared" si="114"/>
        <v>7.9876367621765265</v>
      </c>
      <c r="V147" s="2">
        <f t="shared" si="115"/>
        <v>87.86400438394179</v>
      </c>
      <c r="W147" s="15">
        <v>87.86400438394179</v>
      </c>
      <c r="X147" s="1">
        <f t="shared" si="79"/>
        <v>6.1504803068759246</v>
      </c>
      <c r="Y147" s="2">
        <f t="shared" si="80"/>
        <v>94.01448469081771</v>
      </c>
      <c r="Z147" s="2">
        <f t="shared" si="81"/>
        <v>14.102172703622657</v>
      </c>
      <c r="AA147" s="17">
        <f t="shared" si="82"/>
        <v>108.11665739444037</v>
      </c>
      <c r="AB147" s="2">
        <f t="shared" si="78"/>
        <v>314.94403857750774</v>
      </c>
      <c r="AC147" s="1">
        <f t="shared" si="83"/>
        <v>25.19552308620062</v>
      </c>
      <c r="AD147" s="17">
        <f t="shared" si="84"/>
        <v>340.13956166370838</v>
      </c>
      <c r="AE147" s="15">
        <v>116.76598998599559</v>
      </c>
      <c r="AF147" s="1">
        <f t="shared" si="85"/>
        <v>8.1736192990196912</v>
      </c>
      <c r="AG147" s="17">
        <f t="shared" si="86"/>
        <v>124.93960928501528</v>
      </c>
      <c r="AH147" s="15">
        <v>211.37088751178621</v>
      </c>
      <c r="AI147" s="15">
        <v>134.93477802781649</v>
      </c>
      <c r="AJ147" s="15">
        <v>124.93960928501528</v>
      </c>
      <c r="AK147" s="1">
        <f t="shared" si="87"/>
        <v>9.9951687428012228</v>
      </c>
      <c r="AL147" s="2">
        <f t="shared" si="88"/>
        <v>134.93477802781649</v>
      </c>
      <c r="AM147" s="1">
        <f t="shared" si="89"/>
        <v>10.794782242225319</v>
      </c>
      <c r="AN147" s="2">
        <f t="shared" si="90"/>
        <v>145.72956027004182</v>
      </c>
      <c r="AO147" s="15">
        <v>145.72956027004182</v>
      </c>
      <c r="AP147" s="24">
        <f t="shared" si="91"/>
        <v>13.115660424303764</v>
      </c>
      <c r="AQ147" s="24">
        <f t="shared" si="92"/>
        <v>158.84522069434558</v>
      </c>
      <c r="AR147" s="15">
        <v>158.84522069434558</v>
      </c>
      <c r="AS147" s="24">
        <f t="shared" si="93"/>
        <v>14.296069862491104</v>
      </c>
      <c r="AT147" s="24">
        <f t="shared" si="94"/>
        <v>173.14129055683668</v>
      </c>
      <c r="AU147" s="15">
        <v>173.14129055683668</v>
      </c>
      <c r="AV147" s="24">
        <f t="shared" si="95"/>
        <v>15.582716150115299</v>
      </c>
      <c r="AW147" s="24">
        <f t="shared" si="96"/>
        <v>188.72400670695197</v>
      </c>
      <c r="AX147" s="15">
        <v>188.72400670695197</v>
      </c>
      <c r="AY147" s="24">
        <f t="shared" si="97"/>
        <v>22.646880804834236</v>
      </c>
      <c r="AZ147" s="24">
        <f t="shared" si="98"/>
        <v>211.37088751178621</v>
      </c>
      <c r="BA147" s="24">
        <f t="shared" si="99"/>
        <v>8.4548355004714484</v>
      </c>
      <c r="BB147" s="24">
        <f t="shared" si="100"/>
        <v>219.82572301225767</v>
      </c>
      <c r="BD147" s="15">
        <v>219.82572301225767</v>
      </c>
      <c r="BE147" s="1">
        <f t="shared" si="101"/>
        <v>10.991286150612884</v>
      </c>
      <c r="BF147" s="2">
        <f t="shared" si="102"/>
        <v>230.81700916287056</v>
      </c>
      <c r="BG147" s="15">
        <v>230.81700916287056</v>
      </c>
      <c r="BH147" s="1">
        <f t="shared" si="103"/>
        <v>30.006211191173172</v>
      </c>
      <c r="BI147" s="2">
        <f t="shared" si="104"/>
        <v>260.82322035404371</v>
      </c>
      <c r="BJ147" s="15">
        <v>260.82322035404371</v>
      </c>
      <c r="BK147" s="24">
        <f t="shared" si="105"/>
        <v>13.041161017702185</v>
      </c>
      <c r="BL147" s="24">
        <f t="shared" si="106"/>
        <v>273.86438137174588</v>
      </c>
      <c r="BN147" s="15">
        <v>273.86438137174588</v>
      </c>
      <c r="BO147" s="24">
        <f t="shared" si="107"/>
        <v>41.079657205761883</v>
      </c>
      <c r="BP147" s="24">
        <f t="shared" si="108"/>
        <v>314.94403857750774</v>
      </c>
    </row>
    <row r="148" spans="1:68" ht="16.5" customHeight="1" x14ac:dyDescent="0.3">
      <c r="A148" s="5"/>
      <c r="B148" s="131" t="s">
        <v>430</v>
      </c>
      <c r="C148" s="66">
        <v>9663</v>
      </c>
      <c r="D148" s="67" t="s">
        <v>79</v>
      </c>
      <c r="E148" s="67" t="s">
        <v>24</v>
      </c>
      <c r="F148" s="67" t="s">
        <v>601</v>
      </c>
      <c r="G148" s="68">
        <v>91</v>
      </c>
      <c r="H148" s="68">
        <v>111</v>
      </c>
      <c r="I148" s="68">
        <v>10</v>
      </c>
      <c r="J148" s="70" t="s">
        <v>15</v>
      </c>
      <c r="K148" s="132">
        <f t="shared" si="109"/>
        <v>12152.228064520767</v>
      </c>
      <c r="L148" s="35">
        <v>384.89574501687713</v>
      </c>
      <c r="M148" s="33">
        <v>90.386645630529614</v>
      </c>
      <c r="N148" s="14">
        <v>64.717452000000009</v>
      </c>
      <c r="O148" s="1">
        <f t="shared" si="110"/>
        <v>3.8830471200000005</v>
      </c>
      <c r="P148" s="2">
        <f t="shared" si="111"/>
        <v>68.600499120000009</v>
      </c>
      <c r="Q148" s="1">
        <f t="shared" si="112"/>
        <v>7.2309316504423693</v>
      </c>
      <c r="R148" s="17">
        <f t="shared" si="113"/>
        <v>97.617577280971986</v>
      </c>
      <c r="S148" s="15">
        <v>114.89588845970403</v>
      </c>
      <c r="T148" s="15">
        <v>97.617577280971986</v>
      </c>
      <c r="U148" s="1">
        <f t="shared" si="114"/>
        <v>9.7617577280971997</v>
      </c>
      <c r="V148" s="2">
        <f t="shared" si="115"/>
        <v>107.37933500906918</v>
      </c>
      <c r="W148" s="15">
        <v>107.37933500906918</v>
      </c>
      <c r="X148" s="1">
        <f t="shared" si="79"/>
        <v>7.5165534506348424</v>
      </c>
      <c r="Y148" s="2">
        <f t="shared" si="80"/>
        <v>114.89588845970403</v>
      </c>
      <c r="Z148" s="2">
        <f t="shared" si="81"/>
        <v>17.234383268955604</v>
      </c>
      <c r="AA148" s="17">
        <f t="shared" si="82"/>
        <v>132.13027172865964</v>
      </c>
      <c r="AB148" s="2">
        <f t="shared" si="78"/>
        <v>384.89574501687713</v>
      </c>
      <c r="AC148" s="1">
        <f t="shared" si="83"/>
        <v>30.791659601350169</v>
      </c>
      <c r="AD148" s="17">
        <f t="shared" si="84"/>
        <v>415.68740461822728</v>
      </c>
      <c r="AE148" s="15">
        <v>142.7006934669524</v>
      </c>
      <c r="AF148" s="1">
        <f t="shared" si="85"/>
        <v>9.9890485426866675</v>
      </c>
      <c r="AG148" s="17">
        <f t="shared" si="86"/>
        <v>152.68974200963908</v>
      </c>
      <c r="AH148" s="15">
        <v>258.31813039288824</v>
      </c>
      <c r="AI148" s="15">
        <v>164.90492137041019</v>
      </c>
      <c r="AJ148" s="15">
        <v>152.68974200963908</v>
      </c>
      <c r="AK148" s="1">
        <f t="shared" si="87"/>
        <v>12.215179360771126</v>
      </c>
      <c r="AL148" s="2">
        <f t="shared" si="88"/>
        <v>164.90492137041019</v>
      </c>
      <c r="AM148" s="1">
        <f t="shared" si="89"/>
        <v>13.192393709632816</v>
      </c>
      <c r="AN148" s="2">
        <f t="shared" si="90"/>
        <v>178.09731508004302</v>
      </c>
      <c r="AO148" s="15">
        <v>178.09731508004302</v>
      </c>
      <c r="AP148" s="24">
        <f t="shared" si="91"/>
        <v>16.028758357203873</v>
      </c>
      <c r="AQ148" s="24">
        <f t="shared" si="92"/>
        <v>194.1260734372469</v>
      </c>
      <c r="AR148" s="15">
        <v>194.1260734372469</v>
      </c>
      <c r="AS148" s="24">
        <f t="shared" si="93"/>
        <v>17.471346609352221</v>
      </c>
      <c r="AT148" s="24">
        <f t="shared" si="94"/>
        <v>211.59742004659913</v>
      </c>
      <c r="AU148" s="15">
        <v>211.59742004659913</v>
      </c>
      <c r="AV148" s="24">
        <f t="shared" si="95"/>
        <v>19.043767804193923</v>
      </c>
      <c r="AW148" s="24">
        <f t="shared" si="96"/>
        <v>230.64118785079305</v>
      </c>
      <c r="AX148" s="15">
        <v>230.64118785079305</v>
      </c>
      <c r="AY148" s="24">
        <f t="shared" si="97"/>
        <v>27.676942542095169</v>
      </c>
      <c r="AZ148" s="24">
        <f t="shared" si="98"/>
        <v>258.31813039288824</v>
      </c>
      <c r="BA148" s="24">
        <f t="shared" si="99"/>
        <v>10.332725215715529</v>
      </c>
      <c r="BB148" s="24">
        <f t="shared" si="100"/>
        <v>268.65085560860376</v>
      </c>
      <c r="BD148" s="15">
        <v>268.65085560860376</v>
      </c>
      <c r="BE148" s="1">
        <f t="shared" si="101"/>
        <v>13.432542780430188</v>
      </c>
      <c r="BF148" s="2">
        <f t="shared" si="102"/>
        <v>282.08339838903396</v>
      </c>
      <c r="BG148" s="15">
        <v>282.08339838903396</v>
      </c>
      <c r="BH148" s="1">
        <f t="shared" si="103"/>
        <v>36.670841790574414</v>
      </c>
      <c r="BI148" s="2">
        <f t="shared" si="104"/>
        <v>318.75424017960836</v>
      </c>
      <c r="BJ148" s="15">
        <v>318.75424017960836</v>
      </c>
      <c r="BK148" s="24">
        <f t="shared" si="105"/>
        <v>15.937712008980418</v>
      </c>
      <c r="BL148" s="24">
        <f t="shared" si="106"/>
        <v>334.6919521885888</v>
      </c>
      <c r="BN148" s="15">
        <v>334.6919521885888</v>
      </c>
      <c r="BO148" s="24">
        <f t="shared" si="107"/>
        <v>50.203792828288321</v>
      </c>
      <c r="BP148" s="24">
        <f t="shared" si="108"/>
        <v>384.89574501687713</v>
      </c>
    </row>
    <row r="149" spans="1:68" ht="16.5" customHeight="1" x14ac:dyDescent="0.3">
      <c r="A149" s="5"/>
      <c r="B149" s="131" t="s">
        <v>457</v>
      </c>
      <c r="C149" s="66"/>
      <c r="D149" s="67" t="s">
        <v>87</v>
      </c>
      <c r="E149" s="67" t="s">
        <v>57</v>
      </c>
      <c r="F149" s="67" t="s">
        <v>267</v>
      </c>
      <c r="G149" s="68">
        <v>32.5</v>
      </c>
      <c r="H149" s="68">
        <v>46</v>
      </c>
      <c r="I149" s="68">
        <v>6</v>
      </c>
      <c r="J149" s="70" t="s">
        <v>14</v>
      </c>
      <c r="K149" s="132">
        <f t="shared" si="109"/>
        <v>4781.239397975658</v>
      </c>
      <c r="L149" s="35">
        <v>151.43549729458266</v>
      </c>
      <c r="M149" s="33">
        <v>35.562218619091993</v>
      </c>
      <c r="N149" s="14">
        <v>25.462790000000002</v>
      </c>
      <c r="O149" s="1">
        <f t="shared" si="110"/>
        <v>1.5277674000000001</v>
      </c>
      <c r="P149" s="2">
        <f t="shared" si="111"/>
        <v>26.9905574</v>
      </c>
      <c r="Q149" s="1">
        <f t="shared" si="112"/>
        <v>2.8449774895273596</v>
      </c>
      <c r="R149" s="17">
        <f t="shared" si="113"/>
        <v>38.407196108619353</v>
      </c>
      <c r="S149" s="15">
        <v>45.205269819844972</v>
      </c>
      <c r="T149" s="15">
        <v>38.407196108619353</v>
      </c>
      <c r="U149" s="1">
        <f t="shared" si="114"/>
        <v>3.8407196108619353</v>
      </c>
      <c r="V149" s="2">
        <f t="shared" si="115"/>
        <v>42.247915719481284</v>
      </c>
      <c r="W149" s="15">
        <v>42.247915719481284</v>
      </c>
      <c r="X149" s="1">
        <f t="shared" si="79"/>
        <v>2.9573541003636898</v>
      </c>
      <c r="Y149" s="2">
        <f t="shared" si="80"/>
        <v>45.205269819844972</v>
      </c>
      <c r="Z149" s="2">
        <f t="shared" si="81"/>
        <v>6.7807904729767463</v>
      </c>
      <c r="AA149" s="17">
        <f t="shared" si="82"/>
        <v>51.986060292821719</v>
      </c>
      <c r="AB149" s="2">
        <f t="shared" si="78"/>
        <v>151.43549729458266</v>
      </c>
      <c r="AC149" s="1">
        <f t="shared" si="83"/>
        <v>12.114839783566612</v>
      </c>
      <c r="AD149" s="17">
        <f t="shared" si="84"/>
        <v>163.55033707814928</v>
      </c>
      <c r="AE149" s="15">
        <v>56.144945116247456</v>
      </c>
      <c r="AF149" s="1">
        <f t="shared" si="85"/>
        <v>3.930146158137322</v>
      </c>
      <c r="AG149" s="17">
        <f t="shared" si="86"/>
        <v>60.075091274384775</v>
      </c>
      <c r="AH149" s="15">
        <v>101.63410493025478</v>
      </c>
      <c r="AI149" s="15">
        <v>64.88109857633556</v>
      </c>
      <c r="AJ149" s="15">
        <v>60.075091274384775</v>
      </c>
      <c r="AK149" s="1">
        <f t="shared" si="87"/>
        <v>4.8060073019507819</v>
      </c>
      <c r="AL149" s="2">
        <f t="shared" si="88"/>
        <v>64.88109857633556</v>
      </c>
      <c r="AM149" s="1">
        <f t="shared" si="89"/>
        <v>5.1904878861068449</v>
      </c>
      <c r="AN149" s="2">
        <f t="shared" si="90"/>
        <v>70.071586462442411</v>
      </c>
      <c r="AO149" s="15">
        <v>70.071586462442411</v>
      </c>
      <c r="AP149" s="24">
        <f t="shared" si="91"/>
        <v>6.3064427816198174</v>
      </c>
      <c r="AQ149" s="24">
        <f t="shared" si="92"/>
        <v>76.378029244062233</v>
      </c>
      <c r="AR149" s="15">
        <v>76.378029244062233</v>
      </c>
      <c r="AS149" s="24">
        <f t="shared" si="93"/>
        <v>6.8740226319656008</v>
      </c>
      <c r="AT149" s="24">
        <f t="shared" si="94"/>
        <v>83.252051876027835</v>
      </c>
      <c r="AU149" s="15">
        <v>83.252051876027835</v>
      </c>
      <c r="AV149" s="24">
        <f t="shared" si="95"/>
        <v>7.4926846688425046</v>
      </c>
      <c r="AW149" s="24">
        <f t="shared" si="96"/>
        <v>90.744736544870335</v>
      </c>
      <c r="AX149" s="15">
        <v>90.744736544870335</v>
      </c>
      <c r="AY149" s="24">
        <f t="shared" si="97"/>
        <v>10.88936838538444</v>
      </c>
      <c r="AZ149" s="24">
        <f t="shared" si="98"/>
        <v>101.63410493025478</v>
      </c>
      <c r="BA149" s="24">
        <f t="shared" si="99"/>
        <v>4.065364197210191</v>
      </c>
      <c r="BB149" s="24">
        <f t="shared" si="100"/>
        <v>105.69946912746497</v>
      </c>
      <c r="BD149" s="15">
        <v>105.69946912746497</v>
      </c>
      <c r="BE149" s="1">
        <f t="shared" si="101"/>
        <v>5.2849734563732484</v>
      </c>
      <c r="BF149" s="2">
        <f t="shared" si="102"/>
        <v>110.98444258383822</v>
      </c>
      <c r="BG149" s="15">
        <v>110.98444258383822</v>
      </c>
      <c r="BH149" s="1">
        <f t="shared" si="103"/>
        <v>14.427977535898968</v>
      </c>
      <c r="BI149" s="2">
        <f t="shared" si="104"/>
        <v>125.41242011973719</v>
      </c>
      <c r="BJ149" s="15">
        <v>125.41242011973719</v>
      </c>
      <c r="BK149" s="24">
        <f t="shared" si="105"/>
        <v>6.2706210059868592</v>
      </c>
      <c r="BL149" s="24">
        <f t="shared" si="106"/>
        <v>131.68304112572406</v>
      </c>
      <c r="BN149" s="15">
        <v>131.68304112572406</v>
      </c>
      <c r="BO149" s="24">
        <f t="shared" si="107"/>
        <v>19.752456168858611</v>
      </c>
      <c r="BP149" s="24">
        <f t="shared" si="108"/>
        <v>151.43549729458266</v>
      </c>
    </row>
    <row r="150" spans="1:68" ht="16.5" customHeight="1" x14ac:dyDescent="0.3">
      <c r="A150" s="5"/>
      <c r="B150" s="131" t="s">
        <v>373</v>
      </c>
      <c r="C150" s="66">
        <v>6684</v>
      </c>
      <c r="D150" s="67" t="s">
        <v>59</v>
      </c>
      <c r="E150" s="67" t="s">
        <v>24</v>
      </c>
      <c r="F150" s="67" t="s">
        <v>173</v>
      </c>
      <c r="G150" s="68">
        <v>91.5</v>
      </c>
      <c r="H150" s="68">
        <v>106.5</v>
      </c>
      <c r="I150" s="68">
        <v>5.5</v>
      </c>
      <c r="J150" s="70" t="s">
        <v>15</v>
      </c>
      <c r="K150" s="132">
        <f t="shared" si="109"/>
        <v>8836.2415421830774</v>
      </c>
      <c r="L150" s="35">
        <v>279.86898809586796</v>
      </c>
      <c r="M150" s="33">
        <v>65.72278175973841</v>
      </c>
      <c r="N150" s="14">
        <v>47.057958000000006</v>
      </c>
      <c r="O150" s="1">
        <f t="shared" si="110"/>
        <v>2.8234774800000002</v>
      </c>
      <c r="P150" s="2">
        <f t="shared" si="111"/>
        <v>49.881435480000007</v>
      </c>
      <c r="Q150" s="1">
        <f t="shared" si="112"/>
        <v>5.2578225407790731</v>
      </c>
      <c r="R150" s="17">
        <f t="shared" si="113"/>
        <v>70.980604300517484</v>
      </c>
      <c r="S150" s="15">
        <v>83.544171261709081</v>
      </c>
      <c r="T150" s="15">
        <v>70.980604300517484</v>
      </c>
      <c r="U150" s="1">
        <f t="shared" si="114"/>
        <v>7.0980604300517482</v>
      </c>
      <c r="V150" s="2">
        <f t="shared" si="115"/>
        <v>78.07866473056923</v>
      </c>
      <c r="W150" s="15">
        <v>78.07866473056923</v>
      </c>
      <c r="X150" s="1">
        <f t="shared" si="79"/>
        <v>5.4655065311398454</v>
      </c>
      <c r="Y150" s="2">
        <f t="shared" si="80"/>
        <v>83.544171261709081</v>
      </c>
      <c r="Z150" s="2">
        <f t="shared" si="81"/>
        <v>12.531625689256362</v>
      </c>
      <c r="AA150" s="17">
        <f t="shared" si="82"/>
        <v>96.07579695096544</v>
      </c>
      <c r="AB150" s="2">
        <f t="shared" si="78"/>
        <v>279.86898809586796</v>
      </c>
      <c r="AC150" s="1">
        <f t="shared" si="83"/>
        <v>22.389519047669438</v>
      </c>
      <c r="AD150" s="17">
        <f t="shared" si="84"/>
        <v>302.25850714353737</v>
      </c>
      <c r="AE150" s="15">
        <v>103.76186070704267</v>
      </c>
      <c r="AF150" s="1">
        <f t="shared" si="85"/>
        <v>7.263330249492987</v>
      </c>
      <c r="AG150" s="17">
        <f t="shared" si="86"/>
        <v>111.02519095653565</v>
      </c>
      <c r="AH150" s="15">
        <v>187.83069102700546</v>
      </c>
      <c r="AI150" s="15">
        <v>119.9072062330585</v>
      </c>
      <c r="AJ150" s="15">
        <v>111.02519095653565</v>
      </c>
      <c r="AK150" s="1">
        <f t="shared" si="87"/>
        <v>8.8820152765228517</v>
      </c>
      <c r="AL150" s="2">
        <f t="shared" si="88"/>
        <v>119.9072062330585</v>
      </c>
      <c r="AM150" s="1">
        <f t="shared" si="89"/>
        <v>9.5925764986446804</v>
      </c>
      <c r="AN150" s="2">
        <f t="shared" si="90"/>
        <v>129.49978273170319</v>
      </c>
      <c r="AO150" s="15">
        <v>129.49978273170319</v>
      </c>
      <c r="AP150" s="24">
        <f t="shared" si="91"/>
        <v>11.654980445853287</v>
      </c>
      <c r="AQ150" s="24">
        <f t="shared" si="92"/>
        <v>141.15476317755648</v>
      </c>
      <c r="AR150" s="15">
        <v>141.15476317755648</v>
      </c>
      <c r="AS150" s="24">
        <f t="shared" si="93"/>
        <v>12.703928685980085</v>
      </c>
      <c r="AT150" s="24">
        <f t="shared" si="94"/>
        <v>153.85869186353656</v>
      </c>
      <c r="AU150" s="15">
        <v>153.85869186353656</v>
      </c>
      <c r="AV150" s="24">
        <f t="shared" si="95"/>
        <v>13.84728226771829</v>
      </c>
      <c r="AW150" s="24">
        <f t="shared" si="96"/>
        <v>167.70597413125486</v>
      </c>
      <c r="AX150" s="15">
        <v>167.70597413125486</v>
      </c>
      <c r="AY150" s="24">
        <f t="shared" si="97"/>
        <v>20.124716895750581</v>
      </c>
      <c r="AZ150" s="24">
        <f t="shared" si="98"/>
        <v>187.83069102700546</v>
      </c>
      <c r="BA150" s="24">
        <f t="shared" si="99"/>
        <v>7.5132276410802179</v>
      </c>
      <c r="BB150" s="24">
        <f t="shared" si="100"/>
        <v>195.34391866808568</v>
      </c>
      <c r="BD150" s="15">
        <v>195.34391866808568</v>
      </c>
      <c r="BE150" s="1">
        <f t="shared" si="101"/>
        <v>9.7671959334042828</v>
      </c>
      <c r="BF150" s="2">
        <f t="shared" si="102"/>
        <v>205.11111460148996</v>
      </c>
      <c r="BG150" s="15">
        <v>205.11111460148996</v>
      </c>
      <c r="BH150" s="1">
        <f t="shared" si="103"/>
        <v>26.664444898193693</v>
      </c>
      <c r="BI150" s="2">
        <f t="shared" si="104"/>
        <v>231.77555949968365</v>
      </c>
      <c r="BJ150" s="15">
        <v>231.77555949968365</v>
      </c>
      <c r="BK150" s="24">
        <f t="shared" si="105"/>
        <v>11.588777974984183</v>
      </c>
      <c r="BL150" s="24">
        <f t="shared" si="106"/>
        <v>243.36433747466782</v>
      </c>
      <c r="BN150" s="15">
        <v>243.36433747466782</v>
      </c>
      <c r="BO150" s="24">
        <f t="shared" si="107"/>
        <v>36.50465062120017</v>
      </c>
      <c r="BP150" s="24">
        <f t="shared" si="108"/>
        <v>279.86898809586796</v>
      </c>
    </row>
    <row r="151" spans="1:68" ht="16.5" customHeight="1" x14ac:dyDescent="0.3">
      <c r="A151" s="5"/>
      <c r="B151" s="131" t="s">
        <v>384</v>
      </c>
      <c r="C151" s="66"/>
      <c r="D151" s="67" t="s">
        <v>59</v>
      </c>
      <c r="E151" s="67" t="s">
        <v>32</v>
      </c>
      <c r="F151" s="67" t="s">
        <v>520</v>
      </c>
      <c r="G151" s="68">
        <v>46</v>
      </c>
      <c r="H151" s="69">
        <v>70.5</v>
      </c>
      <c r="I151" s="69" t="s">
        <v>62</v>
      </c>
      <c r="J151" s="70" t="s">
        <v>14</v>
      </c>
      <c r="K151" s="132">
        <f t="shared" si="109"/>
        <v>6269.9192817997082</v>
      </c>
      <c r="L151" s="35">
        <v>198.58623787761763</v>
      </c>
      <c r="M151" s="33">
        <v>46.634820318310403</v>
      </c>
      <c r="N151" s="14">
        <v>33.390847999999998</v>
      </c>
      <c r="O151" s="1">
        <f t="shared" si="110"/>
        <v>2.0034508799999999</v>
      </c>
      <c r="P151" s="2">
        <f t="shared" si="111"/>
        <v>35.394298880000001</v>
      </c>
      <c r="Q151" s="1">
        <f t="shared" si="112"/>
        <v>3.7307856254648324</v>
      </c>
      <c r="R151" s="17">
        <f t="shared" si="113"/>
        <v>50.365605943775236</v>
      </c>
      <c r="S151" s="15">
        <v>59.280318195823455</v>
      </c>
      <c r="T151" s="15">
        <v>50.365605943775236</v>
      </c>
      <c r="U151" s="1">
        <f t="shared" si="114"/>
        <v>5.0365605943775238</v>
      </c>
      <c r="V151" s="2">
        <f t="shared" si="115"/>
        <v>55.402166538152763</v>
      </c>
      <c r="W151" s="15">
        <v>55.402166538152763</v>
      </c>
      <c r="X151" s="1">
        <f t="shared" si="79"/>
        <v>3.8781516576706934</v>
      </c>
      <c r="Y151" s="2">
        <f t="shared" si="80"/>
        <v>59.280318195823455</v>
      </c>
      <c r="Z151" s="2">
        <f t="shared" si="81"/>
        <v>8.8920477293735178</v>
      </c>
      <c r="AA151" s="17">
        <f t="shared" si="82"/>
        <v>68.172365925196971</v>
      </c>
      <c r="AB151" s="2">
        <f t="shared" si="78"/>
        <v>198.58623787761763</v>
      </c>
      <c r="AC151" s="1">
        <f t="shared" si="83"/>
        <v>15.886899030209412</v>
      </c>
      <c r="AD151" s="17">
        <f t="shared" si="84"/>
        <v>214.47313690782704</v>
      </c>
      <c r="AE151" s="15">
        <v>73.626155199212732</v>
      </c>
      <c r="AF151" s="1">
        <f t="shared" si="85"/>
        <v>5.1538308639448909</v>
      </c>
      <c r="AG151" s="17">
        <f t="shared" si="86"/>
        <v>78.779986063157622</v>
      </c>
      <c r="AH151" s="15">
        <v>133.27875497312704</v>
      </c>
      <c r="AI151" s="15">
        <v>85.082384948210233</v>
      </c>
      <c r="AJ151" s="15">
        <v>78.779986063157622</v>
      </c>
      <c r="AK151" s="1">
        <f t="shared" si="87"/>
        <v>6.30239888505261</v>
      </c>
      <c r="AL151" s="2">
        <f t="shared" si="88"/>
        <v>85.082384948210233</v>
      </c>
      <c r="AM151" s="1">
        <f t="shared" si="89"/>
        <v>6.8065907958568186</v>
      </c>
      <c r="AN151" s="2">
        <f t="shared" si="90"/>
        <v>91.888975744067054</v>
      </c>
      <c r="AO151" s="15">
        <v>91.888975744067054</v>
      </c>
      <c r="AP151" s="24">
        <f t="shared" si="91"/>
        <v>8.2700078169660358</v>
      </c>
      <c r="AQ151" s="24">
        <f t="shared" si="92"/>
        <v>100.1589835610331</v>
      </c>
      <c r="AR151" s="15">
        <v>100.1589835610331</v>
      </c>
      <c r="AS151" s="24">
        <f t="shared" si="93"/>
        <v>9.0143085204929783</v>
      </c>
      <c r="AT151" s="24">
        <f t="shared" si="94"/>
        <v>109.17329208152607</v>
      </c>
      <c r="AU151" s="15">
        <v>109.17329208152607</v>
      </c>
      <c r="AV151" s="24">
        <f t="shared" si="95"/>
        <v>9.8255962873373459</v>
      </c>
      <c r="AW151" s="24">
        <f t="shared" si="96"/>
        <v>118.99888836886342</v>
      </c>
      <c r="AX151" s="15">
        <v>118.99888836886342</v>
      </c>
      <c r="AY151" s="24">
        <f t="shared" si="97"/>
        <v>14.27986660426361</v>
      </c>
      <c r="AZ151" s="24">
        <f t="shared" si="98"/>
        <v>133.27875497312704</v>
      </c>
      <c r="BA151" s="24">
        <f t="shared" si="99"/>
        <v>5.3311501989250818</v>
      </c>
      <c r="BB151" s="24">
        <f t="shared" si="100"/>
        <v>138.60990517205212</v>
      </c>
      <c r="BD151" s="15">
        <v>138.60990517205212</v>
      </c>
      <c r="BE151" s="1">
        <f t="shared" si="101"/>
        <v>6.9304952586026056</v>
      </c>
      <c r="BF151" s="2">
        <f t="shared" si="102"/>
        <v>145.54040043065473</v>
      </c>
      <c r="BG151" s="15">
        <v>145.54040043065473</v>
      </c>
      <c r="BH151" s="1">
        <f t="shared" si="103"/>
        <v>18.920252055985113</v>
      </c>
      <c r="BI151" s="2">
        <f t="shared" si="104"/>
        <v>164.46065248663984</v>
      </c>
      <c r="BJ151" s="15">
        <v>164.46065248663984</v>
      </c>
      <c r="BK151" s="24">
        <f t="shared" si="105"/>
        <v>8.2230326243319922</v>
      </c>
      <c r="BL151" s="24">
        <f t="shared" si="106"/>
        <v>172.68368511097185</v>
      </c>
      <c r="BN151" s="15">
        <v>172.68368511097185</v>
      </c>
      <c r="BO151" s="24">
        <f t="shared" si="107"/>
        <v>25.902552766645776</v>
      </c>
      <c r="BP151" s="24">
        <f t="shared" si="108"/>
        <v>198.58623787761763</v>
      </c>
    </row>
    <row r="152" spans="1:68" ht="16.5" customHeight="1" x14ac:dyDescent="0.3">
      <c r="A152" s="5"/>
      <c r="B152" s="131" t="s">
        <v>404</v>
      </c>
      <c r="C152" s="66">
        <v>6015</v>
      </c>
      <c r="D152" s="67" t="s">
        <v>59</v>
      </c>
      <c r="E152" s="67" t="s">
        <v>12</v>
      </c>
      <c r="F152" s="67" t="s">
        <v>516</v>
      </c>
      <c r="G152" s="68">
        <v>73</v>
      </c>
      <c r="H152" s="68">
        <v>98.43</v>
      </c>
      <c r="I152" s="68">
        <v>11.4</v>
      </c>
      <c r="J152" s="70" t="s">
        <v>13</v>
      </c>
      <c r="K152" s="132">
        <f t="shared" si="109"/>
        <v>7057.2105735247997</v>
      </c>
      <c r="L152" s="35">
        <v>223.52199999999999</v>
      </c>
      <c r="M152" s="33">
        <v>49.248524582074403</v>
      </c>
      <c r="N152" s="14">
        <v>35.262278000000009</v>
      </c>
      <c r="O152" s="1">
        <f t="shared" si="110"/>
        <v>2.1157366800000004</v>
      </c>
      <c r="P152" s="2">
        <f t="shared" si="111"/>
        <v>37.378014680000007</v>
      </c>
      <c r="Q152" s="1">
        <f t="shared" si="112"/>
        <v>3.9398819665659524</v>
      </c>
      <c r="R152" s="17">
        <f t="shared" si="113"/>
        <v>53.188406548640359</v>
      </c>
      <c r="S152" s="15">
        <v>62.602754507749701</v>
      </c>
      <c r="T152" s="15">
        <v>53.188406548640359</v>
      </c>
      <c r="U152" s="1">
        <f t="shared" si="114"/>
        <v>5.3188406548640357</v>
      </c>
      <c r="V152" s="2">
        <f t="shared" si="115"/>
        <v>58.507247203504392</v>
      </c>
      <c r="W152" s="15">
        <v>58.507247203504392</v>
      </c>
      <c r="X152" s="1">
        <f t="shared" si="79"/>
        <v>4.0955073042453067</v>
      </c>
      <c r="Y152" s="2">
        <f t="shared" si="80"/>
        <v>62.602754507749701</v>
      </c>
      <c r="Z152" s="2">
        <f t="shared" si="81"/>
        <v>9.3904131761624559</v>
      </c>
      <c r="AA152" s="17">
        <f t="shared" si="82"/>
        <v>71.993167683912162</v>
      </c>
      <c r="AB152" s="2">
        <f t="shared" si="78"/>
        <v>223.52199999999999</v>
      </c>
      <c r="AC152" s="1">
        <f t="shared" si="83"/>
        <v>17.88176</v>
      </c>
      <c r="AD152" s="17">
        <f t="shared" si="84"/>
        <v>241.40375999999998</v>
      </c>
      <c r="AE152" s="15">
        <v>77.752621098625141</v>
      </c>
      <c r="AF152" s="1">
        <f t="shared" si="85"/>
        <v>5.4426834769037598</v>
      </c>
      <c r="AG152" s="17">
        <f t="shared" si="86"/>
        <v>83.195304575528894</v>
      </c>
      <c r="AH152" s="15">
        <v>140.74852215062904</v>
      </c>
      <c r="AI152" s="15">
        <v>89.850928941571212</v>
      </c>
      <c r="AJ152" s="15">
        <v>83.195304575528894</v>
      </c>
      <c r="AK152" s="1">
        <f t="shared" si="87"/>
        <v>6.6556243660423116</v>
      </c>
      <c r="AL152" s="2">
        <f t="shared" si="88"/>
        <v>89.850928941571212</v>
      </c>
      <c r="AM152" s="1">
        <f t="shared" si="89"/>
        <v>7.1880743153256965</v>
      </c>
      <c r="AN152" s="2">
        <f t="shared" si="90"/>
        <v>97.039003256896905</v>
      </c>
      <c r="AO152" s="15">
        <v>97.039003256896905</v>
      </c>
      <c r="AP152" s="24">
        <f t="shared" si="91"/>
        <v>8.7335102931207214</v>
      </c>
      <c r="AQ152" s="24">
        <f t="shared" si="92"/>
        <v>105.77251355001762</v>
      </c>
      <c r="AR152" s="15">
        <v>105.77251355001762</v>
      </c>
      <c r="AS152" s="24">
        <f t="shared" si="93"/>
        <v>9.5195262195015857</v>
      </c>
      <c r="AT152" s="24">
        <f t="shared" si="94"/>
        <v>115.29203976951921</v>
      </c>
      <c r="AU152" s="15">
        <v>115.29203976951921</v>
      </c>
      <c r="AV152" s="24">
        <f t="shared" si="95"/>
        <v>10.376283579256729</v>
      </c>
      <c r="AW152" s="24">
        <f t="shared" si="96"/>
        <v>125.66832334877594</v>
      </c>
      <c r="AX152" s="15">
        <v>125.66832334877594</v>
      </c>
      <c r="AY152" s="24">
        <f t="shared" si="97"/>
        <v>15.080198801853111</v>
      </c>
      <c r="AZ152" s="24">
        <f t="shared" si="98"/>
        <v>140.74852215062904</v>
      </c>
      <c r="BA152" s="24">
        <f t="shared" si="99"/>
        <v>5.6299408860251621</v>
      </c>
      <c r="BB152" s="24">
        <f t="shared" si="100"/>
        <v>146.37846303665421</v>
      </c>
      <c r="BD152" s="15">
        <v>146.37846303665421</v>
      </c>
      <c r="BE152" s="1">
        <f t="shared" si="101"/>
        <v>7.3189231518327098</v>
      </c>
      <c r="BF152" s="2">
        <f t="shared" si="102"/>
        <v>153.69738618848692</v>
      </c>
      <c r="BG152" s="15">
        <v>153.69738618848692</v>
      </c>
      <c r="BH152" s="1">
        <f t="shared" si="103"/>
        <v>19.980660204503298</v>
      </c>
      <c r="BI152" s="2">
        <f t="shared" si="104"/>
        <v>173.67804639299021</v>
      </c>
      <c r="BJ152" s="15">
        <v>173.67804639299021</v>
      </c>
      <c r="BK152" s="24">
        <f t="shared" si="105"/>
        <v>8.6839023196495102</v>
      </c>
      <c r="BL152" s="24">
        <f t="shared" si="106"/>
        <v>182.36194871263973</v>
      </c>
      <c r="BN152" s="15">
        <v>182.36194871263973</v>
      </c>
      <c r="BO152" s="24">
        <f t="shared" si="107"/>
        <v>27.35429230689596</v>
      </c>
      <c r="BP152" s="24">
        <f t="shared" si="108"/>
        <v>209.71624101953569</v>
      </c>
    </row>
    <row r="153" spans="1:68" ht="16.5" customHeight="1" x14ac:dyDescent="0.3">
      <c r="A153" s="5"/>
      <c r="B153" s="131" t="s">
        <v>393</v>
      </c>
      <c r="C153" s="66">
        <v>8130</v>
      </c>
      <c r="D153" s="67" t="s">
        <v>59</v>
      </c>
      <c r="E153" s="67" t="s">
        <v>26</v>
      </c>
      <c r="F153" s="67" t="s">
        <v>724</v>
      </c>
      <c r="G153" s="68">
        <v>35</v>
      </c>
      <c r="H153" s="69">
        <v>50</v>
      </c>
      <c r="I153" s="69">
        <v>9</v>
      </c>
      <c r="J153" s="70" t="s">
        <v>14</v>
      </c>
      <c r="K153" s="132">
        <f>K76</f>
        <v>5736.9316991720007</v>
      </c>
      <c r="L153" s="35">
        <v>175.38186769083069</v>
      </c>
      <c r="M153" s="33">
        <v>41.185642944160008</v>
      </c>
      <c r="N153" s="14">
        <v>29.4892</v>
      </c>
      <c r="O153" s="1">
        <f t="shared" si="110"/>
        <v>1.769352</v>
      </c>
      <c r="P153" s="2">
        <f t="shared" si="111"/>
        <v>31.258552000000002</v>
      </c>
      <c r="Q153" s="1">
        <f t="shared" si="112"/>
        <v>3.2948514355328005</v>
      </c>
      <c r="R153" s="17">
        <f t="shared" si="113"/>
        <v>44.480494379692807</v>
      </c>
      <c r="S153" s="15">
        <v>52.353541884898434</v>
      </c>
      <c r="T153" s="15">
        <v>44.480494379692807</v>
      </c>
      <c r="U153" s="1">
        <f t="shared" si="114"/>
        <v>4.4480494379692805</v>
      </c>
      <c r="V153" s="2">
        <f t="shared" si="115"/>
        <v>48.928543817662089</v>
      </c>
      <c r="W153" s="15">
        <v>48.928543817662089</v>
      </c>
      <c r="X153" s="1">
        <f t="shared" si="79"/>
        <v>3.4249980672363463</v>
      </c>
      <c r="Y153" s="2">
        <f t="shared" si="80"/>
        <v>52.353541884898434</v>
      </c>
      <c r="Z153" s="2">
        <f t="shared" si="81"/>
        <v>7.853031282734765</v>
      </c>
      <c r="AA153" s="17">
        <f t="shared" si="82"/>
        <v>60.206573167633195</v>
      </c>
      <c r="AB153" s="2">
        <f t="shared" si="78"/>
        <v>175.38186769083069</v>
      </c>
      <c r="AC153" s="1">
        <f t="shared" si="83"/>
        <v>14.030549415266455</v>
      </c>
      <c r="AD153" s="17">
        <f t="shared" si="84"/>
        <v>189.41241710609714</v>
      </c>
      <c r="AE153" s="15">
        <v>65.023099021043848</v>
      </c>
      <c r="AF153" s="1">
        <f t="shared" si="85"/>
        <v>4.5516169314730694</v>
      </c>
      <c r="AG153" s="17">
        <f t="shared" si="86"/>
        <v>69.574715952516911</v>
      </c>
      <c r="AH153" s="15">
        <v>117.70542219094094</v>
      </c>
      <c r="AI153" s="15">
        <v>75.140693228718263</v>
      </c>
      <c r="AJ153" s="15">
        <v>69.574715952516911</v>
      </c>
      <c r="AK153" s="1">
        <f t="shared" si="87"/>
        <v>5.5659772762013526</v>
      </c>
      <c r="AL153" s="2">
        <f t="shared" si="88"/>
        <v>75.140693228718263</v>
      </c>
      <c r="AM153" s="1">
        <f t="shared" si="89"/>
        <v>6.0112554582974607</v>
      </c>
      <c r="AN153" s="2">
        <f t="shared" si="90"/>
        <v>81.151948687015718</v>
      </c>
      <c r="AO153" s="15">
        <v>81.151948687015718</v>
      </c>
      <c r="AP153" s="24">
        <f t="shared" si="91"/>
        <v>7.3036753818314146</v>
      </c>
      <c r="AQ153" s="24">
        <f t="shared" si="92"/>
        <v>88.455624068847129</v>
      </c>
      <c r="AR153" s="15">
        <v>88.455624068847129</v>
      </c>
      <c r="AS153" s="24">
        <f t="shared" si="93"/>
        <v>7.9610061661962419</v>
      </c>
      <c r="AT153" s="24">
        <f t="shared" si="94"/>
        <v>96.416630235043371</v>
      </c>
      <c r="AU153" s="15">
        <v>96.416630235043371</v>
      </c>
      <c r="AV153" s="24">
        <f t="shared" si="95"/>
        <v>8.6774967211539025</v>
      </c>
      <c r="AW153" s="24">
        <f t="shared" si="96"/>
        <v>105.09412695619727</v>
      </c>
      <c r="AX153" s="15">
        <v>105.09412695619727</v>
      </c>
      <c r="AY153" s="24">
        <f t="shared" si="97"/>
        <v>12.611295234743672</v>
      </c>
      <c r="AZ153" s="24">
        <f t="shared" si="98"/>
        <v>117.70542219094094</v>
      </c>
      <c r="BA153" s="24">
        <f t="shared" si="99"/>
        <v>4.7082168876376373</v>
      </c>
      <c r="BB153" s="24">
        <f t="shared" si="100"/>
        <v>122.41363907857857</v>
      </c>
      <c r="BD153" s="15">
        <v>122.41363907857857</v>
      </c>
      <c r="BE153" s="1">
        <f t="shared" si="101"/>
        <v>6.1206819539289281</v>
      </c>
      <c r="BF153" s="2">
        <f t="shared" si="102"/>
        <v>128.53432103250751</v>
      </c>
      <c r="BG153" s="15">
        <v>128.53432103250751</v>
      </c>
      <c r="BH153" s="1">
        <f t="shared" si="103"/>
        <v>16.709461734225975</v>
      </c>
      <c r="BI153" s="2">
        <f t="shared" si="104"/>
        <v>145.24378276673349</v>
      </c>
      <c r="BJ153" s="15">
        <v>145.24378276673349</v>
      </c>
      <c r="BK153" s="24">
        <f t="shared" si="105"/>
        <v>7.2621891383366748</v>
      </c>
      <c r="BL153" s="24">
        <f t="shared" si="106"/>
        <v>152.50597190507017</v>
      </c>
      <c r="BN153" s="15">
        <v>152.50597190507017</v>
      </c>
      <c r="BO153" s="24">
        <f t="shared" si="107"/>
        <v>22.875895785760523</v>
      </c>
      <c r="BP153" s="24">
        <f t="shared" si="108"/>
        <v>175.38186769083069</v>
      </c>
    </row>
    <row r="154" spans="1:68" ht="16.5" customHeight="1" x14ac:dyDescent="0.3">
      <c r="A154" s="5"/>
      <c r="B154" s="131" t="s">
        <v>393</v>
      </c>
      <c r="C154" s="66">
        <v>8130</v>
      </c>
      <c r="D154" s="67" t="s">
        <v>82</v>
      </c>
      <c r="E154" s="67" t="s">
        <v>26</v>
      </c>
      <c r="F154" s="67" t="s">
        <v>725</v>
      </c>
      <c r="G154" s="68">
        <v>35</v>
      </c>
      <c r="H154" s="68">
        <v>50</v>
      </c>
      <c r="I154" s="68">
        <v>9</v>
      </c>
      <c r="J154" s="70" t="s">
        <v>14</v>
      </c>
      <c r="K154" s="132">
        <f>K153</f>
        <v>5736.9316991720007</v>
      </c>
      <c r="L154" s="35">
        <v>175.38186769083069</v>
      </c>
      <c r="M154" s="33">
        <v>41.185642944160008</v>
      </c>
      <c r="N154" s="14">
        <v>29.4892</v>
      </c>
      <c r="O154" s="1">
        <f t="shared" si="110"/>
        <v>1.769352</v>
      </c>
      <c r="P154" s="2">
        <f t="shared" si="111"/>
        <v>31.258552000000002</v>
      </c>
      <c r="Q154" s="1">
        <f t="shared" si="112"/>
        <v>3.2948514355328005</v>
      </c>
      <c r="R154" s="17">
        <f t="shared" si="113"/>
        <v>44.480494379692807</v>
      </c>
      <c r="S154" s="15">
        <v>52.353541884898434</v>
      </c>
      <c r="T154" s="15">
        <v>44.480494379692807</v>
      </c>
      <c r="U154" s="1">
        <f t="shared" si="114"/>
        <v>4.4480494379692805</v>
      </c>
      <c r="V154" s="2">
        <f t="shared" si="115"/>
        <v>48.928543817662089</v>
      </c>
      <c r="W154" s="15">
        <v>48.928543817662089</v>
      </c>
      <c r="X154" s="1">
        <f t="shared" si="79"/>
        <v>3.4249980672363463</v>
      </c>
      <c r="Y154" s="2">
        <f t="shared" si="80"/>
        <v>52.353541884898434</v>
      </c>
      <c r="Z154" s="2">
        <f t="shared" si="81"/>
        <v>7.853031282734765</v>
      </c>
      <c r="AA154" s="17">
        <f t="shared" si="82"/>
        <v>60.206573167633195</v>
      </c>
      <c r="AB154" s="2">
        <f t="shared" si="78"/>
        <v>175.38186769083069</v>
      </c>
      <c r="AC154" s="1">
        <f t="shared" si="83"/>
        <v>14.030549415266455</v>
      </c>
      <c r="AD154" s="17">
        <f t="shared" si="84"/>
        <v>189.41241710609714</v>
      </c>
      <c r="AE154" s="15">
        <v>65.023099021043848</v>
      </c>
      <c r="AF154" s="1">
        <f t="shared" si="85"/>
        <v>4.5516169314730694</v>
      </c>
      <c r="AG154" s="17">
        <f t="shared" si="86"/>
        <v>69.574715952516911</v>
      </c>
      <c r="AH154" s="15">
        <v>117.70542219094094</v>
      </c>
      <c r="AI154" s="15">
        <v>75.140693228718263</v>
      </c>
      <c r="AJ154" s="15">
        <v>69.574715952516911</v>
      </c>
      <c r="AK154" s="1">
        <f t="shared" si="87"/>
        <v>5.5659772762013526</v>
      </c>
      <c r="AL154" s="2">
        <f t="shared" si="88"/>
        <v>75.140693228718263</v>
      </c>
      <c r="AM154" s="1">
        <f t="shared" si="89"/>
        <v>6.0112554582974607</v>
      </c>
      <c r="AN154" s="2">
        <f t="shared" si="90"/>
        <v>81.151948687015718</v>
      </c>
      <c r="AO154" s="15">
        <v>81.151948687015718</v>
      </c>
      <c r="AP154" s="24">
        <f t="shared" si="91"/>
        <v>7.3036753818314146</v>
      </c>
      <c r="AQ154" s="24">
        <f t="shared" si="92"/>
        <v>88.455624068847129</v>
      </c>
      <c r="AR154" s="15">
        <v>88.455624068847129</v>
      </c>
      <c r="AS154" s="24">
        <f t="shared" si="93"/>
        <v>7.9610061661962419</v>
      </c>
      <c r="AT154" s="24">
        <f t="shared" si="94"/>
        <v>96.416630235043371</v>
      </c>
      <c r="AU154" s="15">
        <v>96.416630235043371</v>
      </c>
      <c r="AV154" s="24">
        <f t="shared" si="95"/>
        <v>8.6774967211539025</v>
      </c>
      <c r="AW154" s="24">
        <f t="shared" si="96"/>
        <v>105.09412695619727</v>
      </c>
      <c r="AX154" s="15">
        <v>105.09412695619727</v>
      </c>
      <c r="AY154" s="24">
        <f t="shared" si="97"/>
        <v>12.611295234743672</v>
      </c>
      <c r="AZ154" s="24">
        <f t="shared" si="98"/>
        <v>117.70542219094094</v>
      </c>
      <c r="BA154" s="24">
        <f t="shared" si="99"/>
        <v>4.7082168876376373</v>
      </c>
      <c r="BB154" s="24">
        <f t="shared" si="100"/>
        <v>122.41363907857857</v>
      </c>
      <c r="BD154" s="15">
        <v>122.41363907857857</v>
      </c>
      <c r="BE154" s="1">
        <f t="shared" si="101"/>
        <v>6.1206819539289281</v>
      </c>
      <c r="BF154" s="2">
        <f t="shared" si="102"/>
        <v>128.53432103250751</v>
      </c>
      <c r="BG154" s="15">
        <v>128.53432103250751</v>
      </c>
      <c r="BH154" s="1">
        <f t="shared" si="103"/>
        <v>16.709461734225975</v>
      </c>
      <c r="BI154" s="2">
        <f t="shared" si="104"/>
        <v>145.24378276673349</v>
      </c>
      <c r="BJ154" s="15">
        <v>145.24378276673349</v>
      </c>
      <c r="BK154" s="24">
        <f t="shared" si="105"/>
        <v>7.2621891383366748</v>
      </c>
      <c r="BL154" s="24">
        <f t="shared" si="106"/>
        <v>152.50597190507017</v>
      </c>
      <c r="BN154" s="15">
        <v>152.50597190507017</v>
      </c>
      <c r="BO154" s="24">
        <f t="shared" si="107"/>
        <v>22.875895785760523</v>
      </c>
      <c r="BP154" s="24">
        <f t="shared" si="108"/>
        <v>175.38186769083069</v>
      </c>
    </row>
    <row r="155" spans="1:68" ht="16.5" customHeight="1" x14ac:dyDescent="0.3">
      <c r="A155" s="5"/>
      <c r="B155" s="131" t="s">
        <v>333</v>
      </c>
      <c r="C155" s="66"/>
      <c r="D155" s="71" t="s">
        <v>23</v>
      </c>
      <c r="E155" s="67" t="s">
        <v>12</v>
      </c>
      <c r="F155" s="67" t="s">
        <v>139</v>
      </c>
      <c r="G155" s="68">
        <v>85.75</v>
      </c>
      <c r="H155" s="68">
        <v>99</v>
      </c>
      <c r="I155" s="68">
        <v>6.75</v>
      </c>
      <c r="J155" s="70" t="s">
        <v>13</v>
      </c>
      <c r="K155" s="132">
        <f t="shared" si="109"/>
        <v>6621.2371709312165</v>
      </c>
      <c r="L155" s="35">
        <v>209.71347808057388</v>
      </c>
      <c r="M155" s="33">
        <v>49.247875749791696</v>
      </c>
      <c r="N155" s="14">
        <v>35.261813431679997</v>
      </c>
      <c r="O155" s="1">
        <f t="shared" si="110"/>
        <v>2.1157088059007996</v>
      </c>
      <c r="P155" s="2">
        <f t="shared" si="111"/>
        <v>37.377522237580799</v>
      </c>
      <c r="Q155" s="1">
        <f t="shared" si="112"/>
        <v>3.9398300599833358</v>
      </c>
      <c r="R155" s="17">
        <f t="shared" si="113"/>
        <v>53.187705809775032</v>
      </c>
      <c r="S155" s="15">
        <v>62.601929738105213</v>
      </c>
      <c r="T155" s="15">
        <v>53.187705809775032</v>
      </c>
      <c r="U155" s="1">
        <f t="shared" si="114"/>
        <v>5.3187705809775032</v>
      </c>
      <c r="V155" s="2">
        <f t="shared" si="115"/>
        <v>58.506476390752539</v>
      </c>
      <c r="W155" s="15">
        <v>58.506476390752539</v>
      </c>
      <c r="X155" s="1">
        <f t="shared" si="79"/>
        <v>4.0954533473526773</v>
      </c>
      <c r="Y155" s="2">
        <f t="shared" si="80"/>
        <v>62.601929738105213</v>
      </c>
      <c r="Z155" s="2">
        <f t="shared" si="81"/>
        <v>9.3902894607157812</v>
      </c>
      <c r="AA155" s="17">
        <f t="shared" si="82"/>
        <v>71.99221919882099</v>
      </c>
      <c r="AB155" s="2">
        <f t="shared" si="78"/>
        <v>209.71347808057388</v>
      </c>
      <c r="AC155" s="1">
        <f t="shared" si="83"/>
        <v>16.77707824644591</v>
      </c>
      <c r="AD155" s="17">
        <f t="shared" si="84"/>
        <v>226.49055632701979</v>
      </c>
      <c r="AE155" s="15">
        <v>77.751596734726675</v>
      </c>
      <c r="AF155" s="1">
        <f t="shared" si="85"/>
        <v>5.4426117714308679</v>
      </c>
      <c r="AG155" s="17">
        <f t="shared" si="86"/>
        <v>83.194208506157537</v>
      </c>
      <c r="AH155" s="15">
        <v>140.74666783751633</v>
      </c>
      <c r="AI155" s="15">
        <v>89.849745186650139</v>
      </c>
      <c r="AJ155" s="15">
        <v>83.194208506157537</v>
      </c>
      <c r="AK155" s="1">
        <f t="shared" si="87"/>
        <v>6.6555366804926033</v>
      </c>
      <c r="AL155" s="2">
        <f t="shared" si="88"/>
        <v>89.849745186650139</v>
      </c>
      <c r="AM155" s="1">
        <f t="shared" si="89"/>
        <v>7.1879796149320114</v>
      </c>
      <c r="AN155" s="2">
        <f t="shared" si="90"/>
        <v>97.037724801582158</v>
      </c>
      <c r="AO155" s="15">
        <v>97.037724801582158</v>
      </c>
      <c r="AP155" s="24">
        <f t="shared" si="91"/>
        <v>8.733395232142394</v>
      </c>
      <c r="AQ155" s="24">
        <f t="shared" si="92"/>
        <v>105.77112003372456</v>
      </c>
      <c r="AR155" s="15">
        <v>105.77112003372456</v>
      </c>
      <c r="AS155" s="24">
        <f t="shared" si="93"/>
        <v>9.5194008030352091</v>
      </c>
      <c r="AT155" s="24">
        <f t="shared" si="94"/>
        <v>115.29052083675977</v>
      </c>
      <c r="AU155" s="15">
        <v>115.29052083675977</v>
      </c>
      <c r="AV155" s="24">
        <f t="shared" si="95"/>
        <v>10.376146875308379</v>
      </c>
      <c r="AW155" s="24">
        <f t="shared" si="96"/>
        <v>125.66666771206815</v>
      </c>
      <c r="AX155" s="15">
        <v>125.66666771206815</v>
      </c>
      <c r="AY155" s="24">
        <f t="shared" si="97"/>
        <v>15.080000125448176</v>
      </c>
      <c r="AZ155" s="24">
        <f t="shared" si="98"/>
        <v>140.74666783751633</v>
      </c>
      <c r="BA155" s="24">
        <f t="shared" si="99"/>
        <v>5.629866713500653</v>
      </c>
      <c r="BB155" s="24">
        <f t="shared" si="100"/>
        <v>146.37653455101699</v>
      </c>
      <c r="BD155" s="15">
        <v>146.37653455101699</v>
      </c>
      <c r="BE155" s="1">
        <f t="shared" si="101"/>
        <v>7.3188267275508494</v>
      </c>
      <c r="BF155" s="2">
        <f t="shared" si="102"/>
        <v>153.69536127856784</v>
      </c>
      <c r="BG155" s="15">
        <v>153.69536127856784</v>
      </c>
      <c r="BH155" s="1">
        <f t="shared" si="103"/>
        <v>19.980396966213821</v>
      </c>
      <c r="BI155" s="2">
        <f t="shared" si="104"/>
        <v>173.67575824478166</v>
      </c>
      <c r="BJ155" s="15">
        <v>173.67575824478166</v>
      </c>
      <c r="BK155" s="24">
        <f t="shared" si="105"/>
        <v>8.6837879122390831</v>
      </c>
      <c r="BL155" s="24">
        <f t="shared" si="106"/>
        <v>182.35954615702076</v>
      </c>
      <c r="BN155" s="15">
        <v>182.35954615702076</v>
      </c>
      <c r="BO155" s="24">
        <f t="shared" si="107"/>
        <v>27.353931923553116</v>
      </c>
      <c r="BP155" s="24">
        <f t="shared" si="108"/>
        <v>209.71347808057388</v>
      </c>
    </row>
    <row r="156" spans="1:68" ht="16.5" customHeight="1" x14ac:dyDescent="0.3">
      <c r="A156" s="5"/>
      <c r="B156" s="131" t="s">
        <v>312</v>
      </c>
      <c r="C156" s="66">
        <v>8530</v>
      </c>
      <c r="D156" s="71" t="s">
        <v>23</v>
      </c>
      <c r="E156" s="71" t="s">
        <v>24</v>
      </c>
      <c r="F156" s="67" t="s">
        <v>133</v>
      </c>
      <c r="G156" s="68">
        <v>87</v>
      </c>
      <c r="H156" s="68">
        <v>100</v>
      </c>
      <c r="I156" s="68">
        <v>8</v>
      </c>
      <c r="J156" s="70" t="s">
        <v>15</v>
      </c>
      <c r="K156" s="132">
        <f t="shared" si="109"/>
        <v>10305.753873854879</v>
      </c>
      <c r="L156" s="35">
        <v>326.41263759843446</v>
      </c>
      <c r="M156" s="33">
        <v>76.652817771842393</v>
      </c>
      <c r="N156" s="14">
        <v>54.883938000000001</v>
      </c>
      <c r="O156" s="1">
        <f t="shared" si="110"/>
        <v>3.2930362799999999</v>
      </c>
      <c r="P156" s="2">
        <f t="shared" si="111"/>
        <v>58.176974280000003</v>
      </c>
      <c r="Q156" s="1">
        <f t="shared" si="112"/>
        <v>6.1322254217473917</v>
      </c>
      <c r="R156" s="17">
        <f t="shared" si="113"/>
        <v>82.785043193589786</v>
      </c>
      <c r="S156" s="15">
        <v>97.437995838855173</v>
      </c>
      <c r="T156" s="15">
        <v>82.785043193589786</v>
      </c>
      <c r="U156" s="1">
        <f t="shared" si="114"/>
        <v>8.27850431935898</v>
      </c>
      <c r="V156" s="2">
        <f t="shared" si="115"/>
        <v>91.063547512948759</v>
      </c>
      <c r="W156" s="15">
        <v>91.063547512948759</v>
      </c>
      <c r="X156" s="1">
        <f t="shared" si="79"/>
        <v>6.3744483259064131</v>
      </c>
      <c r="Y156" s="2">
        <f t="shared" si="80"/>
        <v>97.437995838855173</v>
      </c>
      <c r="Z156" s="2">
        <f t="shared" si="81"/>
        <v>14.615699375828276</v>
      </c>
      <c r="AA156" s="17">
        <f t="shared" si="82"/>
        <v>112.05369521468344</v>
      </c>
      <c r="AB156" s="2">
        <f t="shared" si="78"/>
        <v>326.41263759843446</v>
      </c>
      <c r="AC156" s="1">
        <f t="shared" si="83"/>
        <v>26.113011007874757</v>
      </c>
      <c r="AD156" s="17">
        <f t="shared" si="84"/>
        <v>352.52564860630923</v>
      </c>
      <c r="AE156" s="15">
        <v>121.01799083185811</v>
      </c>
      <c r="AF156" s="1">
        <f t="shared" si="85"/>
        <v>8.4712593582300677</v>
      </c>
      <c r="AG156" s="17">
        <f t="shared" si="86"/>
        <v>129.48925019008817</v>
      </c>
      <c r="AH156" s="15">
        <v>219.06789922383197</v>
      </c>
      <c r="AI156" s="15">
        <v>139.84839020529523</v>
      </c>
      <c r="AJ156" s="15">
        <v>129.48925019008817</v>
      </c>
      <c r="AK156" s="1">
        <f t="shared" si="87"/>
        <v>10.359140015207053</v>
      </c>
      <c r="AL156" s="2">
        <f t="shared" si="88"/>
        <v>139.84839020529523</v>
      </c>
      <c r="AM156" s="1">
        <f t="shared" si="89"/>
        <v>11.187871216423618</v>
      </c>
      <c r="AN156" s="2">
        <f t="shared" si="90"/>
        <v>151.03626142171885</v>
      </c>
      <c r="AO156" s="15">
        <v>151.03626142171885</v>
      </c>
      <c r="AP156" s="24">
        <f t="shared" si="91"/>
        <v>13.593263527954695</v>
      </c>
      <c r="AQ156" s="24">
        <f t="shared" si="92"/>
        <v>164.62952494967354</v>
      </c>
      <c r="AR156" s="15">
        <v>164.62952494967354</v>
      </c>
      <c r="AS156" s="24">
        <f t="shared" si="93"/>
        <v>14.816657245470617</v>
      </c>
      <c r="AT156" s="24">
        <f t="shared" si="94"/>
        <v>179.44618219514416</v>
      </c>
      <c r="AU156" s="15">
        <v>179.44618219514416</v>
      </c>
      <c r="AV156" s="24">
        <f t="shared" si="95"/>
        <v>16.150156397562974</v>
      </c>
      <c r="AW156" s="24">
        <f t="shared" si="96"/>
        <v>195.59633859270713</v>
      </c>
      <c r="AX156" s="15">
        <v>195.59633859270713</v>
      </c>
      <c r="AY156" s="24">
        <f t="shared" si="97"/>
        <v>23.471560631124856</v>
      </c>
      <c r="AZ156" s="24">
        <f t="shared" si="98"/>
        <v>219.06789922383197</v>
      </c>
      <c r="BA156" s="24">
        <f t="shared" si="99"/>
        <v>8.7627159689532785</v>
      </c>
      <c r="BB156" s="24">
        <f t="shared" si="100"/>
        <v>227.83061519278525</v>
      </c>
      <c r="BD156" s="15">
        <v>227.83061519278525</v>
      </c>
      <c r="BE156" s="1">
        <f t="shared" si="101"/>
        <v>11.391530759639261</v>
      </c>
      <c r="BF156" s="2">
        <f t="shared" si="102"/>
        <v>239.22214595242451</v>
      </c>
      <c r="BG156" s="15">
        <v>239.22214595242451</v>
      </c>
      <c r="BH156" s="1">
        <f t="shared" si="103"/>
        <v>31.098878973815186</v>
      </c>
      <c r="BI156" s="2">
        <f t="shared" si="104"/>
        <v>270.32102492623972</v>
      </c>
      <c r="BJ156" s="15">
        <v>270.32102492623972</v>
      </c>
      <c r="BK156" s="24">
        <f t="shared" si="105"/>
        <v>13.516051246311987</v>
      </c>
      <c r="BL156" s="24">
        <f t="shared" si="106"/>
        <v>283.83707617255169</v>
      </c>
      <c r="BN156" s="15">
        <v>283.83707617255169</v>
      </c>
      <c r="BO156" s="24">
        <f t="shared" si="107"/>
        <v>42.575561425882753</v>
      </c>
      <c r="BP156" s="24">
        <f t="shared" si="108"/>
        <v>326.41263759843446</v>
      </c>
    </row>
    <row r="157" spans="1:68" ht="16.5" customHeight="1" x14ac:dyDescent="0.3">
      <c r="A157" s="5"/>
      <c r="B157" s="131" t="s">
        <v>309</v>
      </c>
      <c r="C157" s="66">
        <v>8606</v>
      </c>
      <c r="D157" s="71" t="s">
        <v>23</v>
      </c>
      <c r="E157" s="71" t="s">
        <v>741</v>
      </c>
      <c r="F157" s="67" t="s">
        <v>827</v>
      </c>
      <c r="G157" s="68">
        <v>40</v>
      </c>
      <c r="H157" s="68">
        <v>52</v>
      </c>
      <c r="I157" s="68">
        <v>6</v>
      </c>
      <c r="J157" s="70" t="s">
        <v>14</v>
      </c>
      <c r="K157" s="132">
        <f t="shared" si="109"/>
        <v>6172.8886233192006</v>
      </c>
      <c r="L157" s="35">
        <v>195.51300000000001</v>
      </c>
      <c r="M157" s="33">
        <v>38.302647938068802</v>
      </c>
      <c r="N157" s="14">
        <v>27.424955999999998</v>
      </c>
      <c r="O157" s="1">
        <f t="shared" si="110"/>
        <v>1.64549736</v>
      </c>
      <c r="P157" s="2">
        <f t="shared" si="111"/>
        <v>29.070453359999998</v>
      </c>
      <c r="Q157" s="1">
        <f t="shared" si="112"/>
        <v>3.0642118350455041</v>
      </c>
      <c r="R157" s="17">
        <f t="shared" si="113"/>
        <v>41.366859773114307</v>
      </c>
      <c r="S157" s="15">
        <v>48.688793952955535</v>
      </c>
      <c r="T157" s="15">
        <v>41.366859773114307</v>
      </c>
      <c r="U157" s="1">
        <f t="shared" si="114"/>
        <v>4.1366859773114308</v>
      </c>
      <c r="V157" s="2">
        <f t="shared" si="115"/>
        <v>45.503545750425737</v>
      </c>
      <c r="W157" s="15">
        <v>45.503545750425737</v>
      </c>
      <c r="X157" s="1">
        <f t="shared" si="79"/>
        <v>3.1852482025298019</v>
      </c>
      <c r="Y157" s="2">
        <f t="shared" si="80"/>
        <v>48.688793952955535</v>
      </c>
      <c r="Z157" s="2">
        <f t="shared" si="81"/>
        <v>7.3033190929433296</v>
      </c>
      <c r="AA157" s="17">
        <f t="shared" si="82"/>
        <v>55.992113045898861</v>
      </c>
      <c r="AB157" s="2">
        <f t="shared" si="78"/>
        <v>195.51300000000001</v>
      </c>
      <c r="AC157" s="1">
        <f t="shared" si="83"/>
        <v>15.64104</v>
      </c>
      <c r="AD157" s="17">
        <f t="shared" si="84"/>
        <v>211.15404000000001</v>
      </c>
      <c r="AE157" s="15">
        <v>60.47148208957077</v>
      </c>
      <c r="AF157" s="1">
        <f t="shared" si="85"/>
        <v>4.2330037462699543</v>
      </c>
      <c r="AG157" s="17">
        <f t="shared" si="86"/>
        <v>64.704485835840728</v>
      </c>
      <c r="AH157" s="15">
        <v>109.4660426375751</v>
      </c>
      <c r="AI157" s="15">
        <v>69.880844702707989</v>
      </c>
      <c r="AJ157" s="15">
        <v>64.704485835840728</v>
      </c>
      <c r="AK157" s="1">
        <f t="shared" si="87"/>
        <v>5.1763588668672584</v>
      </c>
      <c r="AL157" s="2">
        <f t="shared" si="88"/>
        <v>69.880844702707989</v>
      </c>
      <c r="AM157" s="1">
        <f t="shared" si="89"/>
        <v>5.5904675762166391</v>
      </c>
      <c r="AN157" s="2">
        <f t="shared" si="90"/>
        <v>75.471312278924628</v>
      </c>
      <c r="AO157" s="15">
        <v>75.471312278924628</v>
      </c>
      <c r="AP157" s="24">
        <f t="shared" si="91"/>
        <v>6.7924181051032164</v>
      </c>
      <c r="AQ157" s="24">
        <f t="shared" si="92"/>
        <v>82.263730384027838</v>
      </c>
      <c r="AR157" s="15">
        <v>82.263730384027838</v>
      </c>
      <c r="AS157" s="24">
        <f t="shared" si="93"/>
        <v>7.4037357345625052</v>
      </c>
      <c r="AT157" s="24">
        <f t="shared" si="94"/>
        <v>89.66746611859034</v>
      </c>
      <c r="AU157" s="15">
        <v>89.66746611859034</v>
      </c>
      <c r="AV157" s="24">
        <f t="shared" si="95"/>
        <v>8.0700719506731318</v>
      </c>
      <c r="AW157" s="24">
        <f t="shared" si="96"/>
        <v>97.737538069263479</v>
      </c>
      <c r="AX157" s="15">
        <v>97.737538069263479</v>
      </c>
      <c r="AY157" s="24">
        <f t="shared" si="97"/>
        <v>11.728504568311617</v>
      </c>
      <c r="AZ157" s="24">
        <f t="shared" si="98"/>
        <v>109.4660426375751</v>
      </c>
      <c r="BA157" s="24">
        <f t="shared" si="99"/>
        <v>4.3786417055030036</v>
      </c>
      <c r="BB157" s="24">
        <f t="shared" si="100"/>
        <v>113.8446843430781</v>
      </c>
      <c r="BD157" s="15">
        <v>113.8446843430781</v>
      </c>
      <c r="BE157" s="1">
        <f t="shared" si="101"/>
        <v>5.6922342171539055</v>
      </c>
      <c r="BF157" s="2">
        <f t="shared" si="102"/>
        <v>119.53691856023201</v>
      </c>
      <c r="BG157" s="15">
        <v>119.53691856023201</v>
      </c>
      <c r="BH157" s="1">
        <f t="shared" si="103"/>
        <v>15.539799412830162</v>
      </c>
      <c r="BI157" s="2">
        <f t="shared" si="104"/>
        <v>135.07671797306216</v>
      </c>
      <c r="BJ157" s="15">
        <v>135.07671797306216</v>
      </c>
      <c r="BK157" s="24">
        <f t="shared" si="105"/>
        <v>6.753835898653108</v>
      </c>
      <c r="BL157" s="24">
        <f t="shared" si="106"/>
        <v>141.83055387171527</v>
      </c>
      <c r="BN157" s="15">
        <v>141.83055387171527</v>
      </c>
      <c r="BO157" s="24">
        <f t="shared" si="107"/>
        <v>21.274583080757289</v>
      </c>
      <c r="BP157" s="24">
        <f t="shared" si="108"/>
        <v>163.10513695247255</v>
      </c>
    </row>
    <row r="158" spans="1:68" ht="16.5" customHeight="1" x14ac:dyDescent="0.3">
      <c r="A158" s="5"/>
      <c r="B158" s="131" t="s">
        <v>309</v>
      </c>
      <c r="C158" s="66">
        <v>8606</v>
      </c>
      <c r="D158" s="71" t="s">
        <v>743</v>
      </c>
      <c r="E158" s="71" t="s">
        <v>26</v>
      </c>
      <c r="F158" s="67" t="s">
        <v>742</v>
      </c>
      <c r="G158" s="68">
        <v>40</v>
      </c>
      <c r="H158" s="68">
        <v>52</v>
      </c>
      <c r="I158" s="68">
        <v>6</v>
      </c>
      <c r="J158" s="70" t="s">
        <v>14</v>
      </c>
      <c r="K158" s="132">
        <f>K157</f>
        <v>6172.8886233192006</v>
      </c>
      <c r="L158" s="35">
        <v>163.10513695247255</v>
      </c>
      <c r="M158" s="33">
        <v>38.302647938068802</v>
      </c>
      <c r="N158" s="14">
        <v>27.424955999999998</v>
      </c>
      <c r="O158" s="1">
        <f t="shared" si="110"/>
        <v>1.64549736</v>
      </c>
      <c r="P158" s="2">
        <f t="shared" si="111"/>
        <v>29.070453359999998</v>
      </c>
      <c r="Q158" s="1">
        <f t="shared" si="112"/>
        <v>3.0642118350455041</v>
      </c>
      <c r="R158" s="17">
        <f t="shared" si="113"/>
        <v>41.366859773114307</v>
      </c>
      <c r="S158" s="15">
        <v>48.688793952955535</v>
      </c>
      <c r="T158" s="15">
        <v>41.366859773114307</v>
      </c>
      <c r="U158" s="1">
        <f t="shared" si="114"/>
        <v>4.1366859773114308</v>
      </c>
      <c r="V158" s="2">
        <f t="shared" si="115"/>
        <v>45.503545750425737</v>
      </c>
      <c r="W158" s="15">
        <v>45.503545750425737</v>
      </c>
      <c r="X158" s="1">
        <f t="shared" si="79"/>
        <v>3.1852482025298019</v>
      </c>
      <c r="Y158" s="2">
        <f t="shared" si="80"/>
        <v>48.688793952955535</v>
      </c>
      <c r="Z158" s="2">
        <f t="shared" si="81"/>
        <v>7.3033190929433296</v>
      </c>
      <c r="AA158" s="17">
        <f t="shared" si="82"/>
        <v>55.992113045898861</v>
      </c>
      <c r="AB158" s="2">
        <f t="shared" si="78"/>
        <v>163.10513695247255</v>
      </c>
      <c r="AC158" s="1">
        <f t="shared" si="83"/>
        <v>13.048410956197804</v>
      </c>
      <c r="AD158" s="17">
        <f t="shared" si="84"/>
        <v>176.15354790867036</v>
      </c>
      <c r="AE158" s="15">
        <v>60.47148208957077</v>
      </c>
      <c r="AF158" s="1">
        <f t="shared" si="85"/>
        <v>4.2330037462699543</v>
      </c>
      <c r="AG158" s="17">
        <f t="shared" si="86"/>
        <v>64.704485835840728</v>
      </c>
      <c r="AH158" s="15">
        <v>109.4660426375751</v>
      </c>
      <c r="AI158" s="15">
        <v>69.880844702707989</v>
      </c>
      <c r="AJ158" s="15">
        <v>64.704485835840728</v>
      </c>
      <c r="AK158" s="1">
        <f t="shared" si="87"/>
        <v>5.1763588668672584</v>
      </c>
      <c r="AL158" s="2">
        <f t="shared" si="88"/>
        <v>69.880844702707989</v>
      </c>
      <c r="AM158" s="1">
        <f t="shared" si="89"/>
        <v>5.5904675762166391</v>
      </c>
      <c r="AN158" s="2">
        <f t="shared" si="90"/>
        <v>75.471312278924628</v>
      </c>
      <c r="AO158" s="15">
        <v>75.471312278924628</v>
      </c>
      <c r="AP158" s="24">
        <f t="shared" si="91"/>
        <v>6.7924181051032164</v>
      </c>
      <c r="AQ158" s="24">
        <f t="shared" si="92"/>
        <v>82.263730384027838</v>
      </c>
      <c r="AR158" s="15">
        <v>82.263730384027838</v>
      </c>
      <c r="AS158" s="24">
        <f t="shared" si="93"/>
        <v>7.4037357345625052</v>
      </c>
      <c r="AT158" s="24">
        <f t="shared" si="94"/>
        <v>89.66746611859034</v>
      </c>
      <c r="AU158" s="15">
        <v>89.66746611859034</v>
      </c>
      <c r="AV158" s="24">
        <f t="shared" si="95"/>
        <v>8.0700719506731318</v>
      </c>
      <c r="AW158" s="24">
        <f t="shared" si="96"/>
        <v>97.737538069263479</v>
      </c>
      <c r="AX158" s="15">
        <v>97.737538069263479</v>
      </c>
      <c r="AY158" s="24">
        <f t="shared" si="97"/>
        <v>11.728504568311617</v>
      </c>
      <c r="AZ158" s="24">
        <f t="shared" si="98"/>
        <v>109.4660426375751</v>
      </c>
      <c r="BA158" s="24">
        <f t="shared" si="99"/>
        <v>4.3786417055030036</v>
      </c>
      <c r="BB158" s="24">
        <f t="shared" si="100"/>
        <v>113.8446843430781</v>
      </c>
      <c r="BD158" s="15">
        <v>113.8446843430781</v>
      </c>
      <c r="BE158" s="1">
        <f t="shared" si="101"/>
        <v>5.6922342171539055</v>
      </c>
      <c r="BF158" s="2">
        <f t="shared" si="102"/>
        <v>119.53691856023201</v>
      </c>
      <c r="BG158" s="15">
        <v>119.53691856023201</v>
      </c>
      <c r="BH158" s="1">
        <f t="shared" si="103"/>
        <v>15.539799412830162</v>
      </c>
      <c r="BI158" s="2">
        <f t="shared" si="104"/>
        <v>135.07671797306216</v>
      </c>
      <c r="BJ158" s="15">
        <v>135.07671797306216</v>
      </c>
      <c r="BK158" s="24">
        <f t="shared" si="105"/>
        <v>6.753835898653108</v>
      </c>
      <c r="BL158" s="24">
        <f t="shared" si="106"/>
        <v>141.83055387171527</v>
      </c>
      <c r="BN158" s="15">
        <v>141.83055387171527</v>
      </c>
      <c r="BO158" s="24">
        <f t="shared" si="107"/>
        <v>21.274583080757289</v>
      </c>
      <c r="BP158" s="24">
        <f t="shared" si="108"/>
        <v>163.10513695247255</v>
      </c>
    </row>
    <row r="159" spans="1:68" ht="16.5" customHeight="1" x14ac:dyDescent="0.3">
      <c r="A159" s="5"/>
      <c r="B159" s="131" t="s">
        <v>310</v>
      </c>
      <c r="C159" s="66">
        <v>9205</v>
      </c>
      <c r="D159" s="71" t="s">
        <v>23</v>
      </c>
      <c r="E159" s="71" t="s">
        <v>27</v>
      </c>
      <c r="F159" s="67" t="s">
        <v>134</v>
      </c>
      <c r="G159" s="68">
        <v>35</v>
      </c>
      <c r="H159" s="68">
        <v>48</v>
      </c>
      <c r="I159" s="68">
        <v>7</v>
      </c>
      <c r="J159" s="70" t="s">
        <v>14</v>
      </c>
      <c r="K159" s="132">
        <f>K154</f>
        <v>5736.9316991720007</v>
      </c>
      <c r="L159" s="35">
        <v>151.43549729458266</v>
      </c>
      <c r="M159" s="33">
        <v>35.562218619091993</v>
      </c>
      <c r="N159" s="14">
        <v>25.462790000000002</v>
      </c>
      <c r="O159" s="1">
        <f t="shared" si="110"/>
        <v>1.5277674000000001</v>
      </c>
      <c r="P159" s="2">
        <f t="shared" si="111"/>
        <v>26.9905574</v>
      </c>
      <c r="Q159" s="1">
        <f t="shared" si="112"/>
        <v>2.8449774895273596</v>
      </c>
      <c r="R159" s="17">
        <f t="shared" si="113"/>
        <v>38.407196108619353</v>
      </c>
      <c r="S159" s="15">
        <v>45.205269819844972</v>
      </c>
      <c r="T159" s="15">
        <v>38.407196108619353</v>
      </c>
      <c r="U159" s="1">
        <f t="shared" si="114"/>
        <v>3.8407196108619353</v>
      </c>
      <c r="V159" s="2">
        <f t="shared" si="115"/>
        <v>42.247915719481284</v>
      </c>
      <c r="W159" s="15">
        <v>42.247915719481284</v>
      </c>
      <c r="X159" s="1">
        <f t="shared" si="79"/>
        <v>2.9573541003636898</v>
      </c>
      <c r="Y159" s="2">
        <f t="shared" si="80"/>
        <v>45.205269819844972</v>
      </c>
      <c r="Z159" s="2">
        <f t="shared" si="81"/>
        <v>6.7807904729767463</v>
      </c>
      <c r="AA159" s="17">
        <f t="shared" si="82"/>
        <v>51.986060292821719</v>
      </c>
      <c r="AB159" s="2">
        <f t="shared" si="78"/>
        <v>151.43549729458266</v>
      </c>
      <c r="AC159" s="1">
        <f t="shared" si="83"/>
        <v>12.114839783566612</v>
      </c>
      <c r="AD159" s="17">
        <f t="shared" si="84"/>
        <v>163.55033707814928</v>
      </c>
      <c r="AE159" s="15">
        <v>56.144945116247456</v>
      </c>
      <c r="AF159" s="1">
        <f t="shared" si="85"/>
        <v>3.930146158137322</v>
      </c>
      <c r="AG159" s="17">
        <f t="shared" si="86"/>
        <v>60.075091274384775</v>
      </c>
      <c r="AH159" s="15">
        <v>101.63410493025478</v>
      </c>
      <c r="AI159" s="15">
        <v>64.88109857633556</v>
      </c>
      <c r="AJ159" s="15">
        <v>60.075091274384775</v>
      </c>
      <c r="AK159" s="1">
        <f t="shared" si="87"/>
        <v>4.8060073019507819</v>
      </c>
      <c r="AL159" s="2">
        <f t="shared" si="88"/>
        <v>64.88109857633556</v>
      </c>
      <c r="AM159" s="1">
        <f t="shared" si="89"/>
        <v>5.1904878861068449</v>
      </c>
      <c r="AN159" s="2">
        <f t="shared" si="90"/>
        <v>70.071586462442411</v>
      </c>
      <c r="AO159" s="15">
        <v>70.071586462442411</v>
      </c>
      <c r="AP159" s="24">
        <f t="shared" si="91"/>
        <v>6.3064427816198174</v>
      </c>
      <c r="AQ159" s="24">
        <f t="shared" si="92"/>
        <v>76.378029244062233</v>
      </c>
      <c r="AR159" s="15">
        <v>76.378029244062233</v>
      </c>
      <c r="AS159" s="24">
        <f t="shared" si="93"/>
        <v>6.8740226319656008</v>
      </c>
      <c r="AT159" s="24">
        <f t="shared" si="94"/>
        <v>83.252051876027835</v>
      </c>
      <c r="AU159" s="15">
        <v>83.252051876027835</v>
      </c>
      <c r="AV159" s="24">
        <f t="shared" si="95"/>
        <v>7.4926846688425046</v>
      </c>
      <c r="AW159" s="24">
        <f t="shared" si="96"/>
        <v>90.744736544870335</v>
      </c>
      <c r="AX159" s="15">
        <v>90.744736544870335</v>
      </c>
      <c r="AY159" s="24">
        <f t="shared" si="97"/>
        <v>10.88936838538444</v>
      </c>
      <c r="AZ159" s="24">
        <f t="shared" si="98"/>
        <v>101.63410493025478</v>
      </c>
      <c r="BA159" s="24">
        <f t="shared" si="99"/>
        <v>4.065364197210191</v>
      </c>
      <c r="BB159" s="24">
        <f t="shared" si="100"/>
        <v>105.69946912746497</v>
      </c>
      <c r="BD159" s="15">
        <v>105.69946912746497</v>
      </c>
      <c r="BE159" s="1">
        <f t="shared" si="101"/>
        <v>5.2849734563732484</v>
      </c>
      <c r="BF159" s="2">
        <f t="shared" si="102"/>
        <v>110.98444258383822</v>
      </c>
      <c r="BG159" s="15">
        <v>110.98444258383822</v>
      </c>
      <c r="BH159" s="1">
        <f t="shared" si="103"/>
        <v>14.427977535898968</v>
      </c>
      <c r="BI159" s="2">
        <f t="shared" si="104"/>
        <v>125.41242011973719</v>
      </c>
      <c r="BJ159" s="15">
        <v>125.41242011973719</v>
      </c>
      <c r="BK159" s="24">
        <f t="shared" si="105"/>
        <v>6.2706210059868592</v>
      </c>
      <c r="BL159" s="24">
        <f t="shared" si="106"/>
        <v>131.68304112572406</v>
      </c>
      <c r="BN159" s="15">
        <v>131.68304112572406</v>
      </c>
      <c r="BO159" s="24">
        <f t="shared" si="107"/>
        <v>19.752456168858611</v>
      </c>
      <c r="BP159" s="24">
        <f t="shared" si="108"/>
        <v>151.43549729458266</v>
      </c>
    </row>
    <row r="160" spans="1:68" ht="16.5" customHeight="1" x14ac:dyDescent="0.3">
      <c r="A160" s="5"/>
      <c r="B160" s="131" t="s">
        <v>310</v>
      </c>
      <c r="C160" s="66">
        <v>9205</v>
      </c>
      <c r="D160" s="71" t="s">
        <v>55</v>
      </c>
      <c r="E160" s="71" t="s">
        <v>27</v>
      </c>
      <c r="F160" s="67" t="s">
        <v>649</v>
      </c>
      <c r="G160" s="68">
        <v>35</v>
      </c>
      <c r="H160" s="68">
        <v>48</v>
      </c>
      <c r="I160" s="68">
        <v>7</v>
      </c>
      <c r="J160" s="70" t="s">
        <v>14</v>
      </c>
      <c r="K160" s="132">
        <f>K159</f>
        <v>5736.9316991720007</v>
      </c>
      <c r="L160" s="35">
        <v>151.43549729458266</v>
      </c>
      <c r="M160" s="33">
        <v>410.49413509806237</v>
      </c>
      <c r="N160" s="14">
        <v>293.91658799999999</v>
      </c>
      <c r="O160" s="1">
        <f t="shared" si="110"/>
        <v>17.634995279999998</v>
      </c>
      <c r="P160" s="2">
        <f t="shared" si="111"/>
        <v>311.55158327999999</v>
      </c>
      <c r="Q160" s="1">
        <f t="shared" si="112"/>
        <v>32.839530807844987</v>
      </c>
      <c r="R160" s="17">
        <f t="shared" si="113"/>
        <v>443.33366590590737</v>
      </c>
      <c r="S160" s="15">
        <v>521.80372477125297</v>
      </c>
      <c r="T160" s="15">
        <v>443.33366590590737</v>
      </c>
      <c r="U160" s="1">
        <f t="shared" si="114"/>
        <v>44.333366590590735</v>
      </c>
      <c r="V160" s="2">
        <f t="shared" si="115"/>
        <v>487.66703249649811</v>
      </c>
      <c r="W160" s="15">
        <v>487.66703249649811</v>
      </c>
      <c r="X160" s="1">
        <f t="shared" si="79"/>
        <v>34.136692274754864</v>
      </c>
      <c r="Y160" s="2">
        <f t="shared" si="80"/>
        <v>521.80372477125297</v>
      </c>
      <c r="Z160" s="2">
        <f t="shared" si="81"/>
        <v>78.27055871568794</v>
      </c>
      <c r="AA160" s="17">
        <f t="shared" si="82"/>
        <v>600.07428348694089</v>
      </c>
      <c r="AB160" s="2">
        <f t="shared" ref="AB160:AB199" si="116">L161</f>
        <v>1664.7823027499999</v>
      </c>
      <c r="AC160" s="1">
        <f t="shared" si="83"/>
        <v>133.18258422</v>
      </c>
      <c r="AD160" s="17">
        <f t="shared" si="84"/>
        <v>1797.96488697</v>
      </c>
      <c r="AE160" s="15">
        <v>648.08022616589619</v>
      </c>
      <c r="AF160" s="1">
        <f t="shared" si="85"/>
        <v>45.365615831612729</v>
      </c>
      <c r="AG160" s="17">
        <f t="shared" si="86"/>
        <v>693.44584199750898</v>
      </c>
      <c r="AH160" s="15">
        <v>1173.1608887138632</v>
      </c>
      <c r="AI160" s="15">
        <v>748.92150935730967</v>
      </c>
      <c r="AJ160" s="15">
        <v>693.44584199750898</v>
      </c>
      <c r="AK160" s="1">
        <f t="shared" si="87"/>
        <v>55.475667359800717</v>
      </c>
      <c r="AL160" s="2">
        <f t="shared" si="88"/>
        <v>748.92150935730967</v>
      </c>
      <c r="AM160" s="1">
        <f t="shared" si="89"/>
        <v>59.913720748584772</v>
      </c>
      <c r="AN160" s="2">
        <f t="shared" si="90"/>
        <v>808.83523010589442</v>
      </c>
      <c r="AO160" s="15">
        <v>808.83523010589442</v>
      </c>
      <c r="AP160" s="24">
        <f t="shared" si="91"/>
        <v>72.795170709530495</v>
      </c>
      <c r="AQ160" s="24">
        <f t="shared" si="92"/>
        <v>881.63040081542488</v>
      </c>
      <c r="AR160" s="15">
        <v>881.63040081542488</v>
      </c>
      <c r="AS160" s="24">
        <f t="shared" si="93"/>
        <v>79.346736073388243</v>
      </c>
      <c r="AT160" s="24">
        <f t="shared" si="94"/>
        <v>960.97713688881311</v>
      </c>
      <c r="AU160" s="15">
        <v>960.97713688881311</v>
      </c>
      <c r="AV160" s="24">
        <f t="shared" si="95"/>
        <v>86.487942319993181</v>
      </c>
      <c r="AW160" s="24">
        <f t="shared" si="96"/>
        <v>1047.4650792088064</v>
      </c>
      <c r="AX160" s="15">
        <v>1047.4650792088064</v>
      </c>
      <c r="AY160" s="24">
        <f t="shared" si="97"/>
        <v>125.69580950505676</v>
      </c>
      <c r="AZ160" s="24">
        <f t="shared" si="98"/>
        <v>1173.1608887138632</v>
      </c>
      <c r="BA160" s="24">
        <f t="shared" si="99"/>
        <v>46.926435548554529</v>
      </c>
      <c r="BB160" s="24">
        <f t="shared" si="100"/>
        <v>1220.0873242624177</v>
      </c>
      <c r="BD160" s="15">
        <v>1220.0873242624177</v>
      </c>
      <c r="BE160" s="1">
        <f t="shared" si="101"/>
        <v>61.004366213120882</v>
      </c>
      <c r="BF160" s="2">
        <f t="shared" si="102"/>
        <v>1281.0916904755386</v>
      </c>
      <c r="BG160" s="15">
        <v>1220.0899999999999</v>
      </c>
      <c r="BH160" s="1">
        <f t="shared" si="103"/>
        <v>158.61169999999998</v>
      </c>
      <c r="BI160" s="2">
        <f t="shared" si="104"/>
        <v>1378.7016999999998</v>
      </c>
      <c r="BJ160" s="15">
        <v>1378.7016999999998</v>
      </c>
      <c r="BK160" s="24">
        <f t="shared" si="105"/>
        <v>68.935084999999987</v>
      </c>
      <c r="BL160" s="24">
        <f t="shared" si="106"/>
        <v>1447.6367849999999</v>
      </c>
      <c r="BN160" s="15">
        <v>1447.6367849999999</v>
      </c>
      <c r="BO160" s="24">
        <f t="shared" si="107"/>
        <v>217.14551774999998</v>
      </c>
      <c r="BP160" s="24">
        <f t="shared" si="108"/>
        <v>1664.7823027499999</v>
      </c>
    </row>
    <row r="161" spans="1:68" ht="16.5" customHeight="1" x14ac:dyDescent="0.3">
      <c r="A161" s="5"/>
      <c r="B161" s="131" t="s">
        <v>374</v>
      </c>
      <c r="C161" s="66"/>
      <c r="D161" s="67" t="s">
        <v>59</v>
      </c>
      <c r="E161" s="67" t="s">
        <v>24</v>
      </c>
      <c r="F161" s="67" t="s">
        <v>174</v>
      </c>
      <c r="G161" s="68"/>
      <c r="H161" s="68"/>
      <c r="I161" s="68"/>
      <c r="J161" s="70" t="s">
        <v>15</v>
      </c>
      <c r="K161" s="132">
        <f t="shared" si="109"/>
        <v>52561.802728967457</v>
      </c>
      <c r="L161" s="35">
        <v>1664.7823027499999</v>
      </c>
      <c r="M161" s="33">
        <v>142.29639637207282</v>
      </c>
      <c r="N161" s="14">
        <v>101.885186</v>
      </c>
      <c r="O161" s="1">
        <f t="shared" si="110"/>
        <v>6.1131111600000008</v>
      </c>
      <c r="P161" s="2">
        <f t="shared" si="111"/>
        <v>107.99829716000001</v>
      </c>
      <c r="Q161" s="1">
        <f t="shared" si="112"/>
        <v>11.383711709765826</v>
      </c>
      <c r="R161" s="17">
        <f t="shared" si="113"/>
        <v>153.68010808183865</v>
      </c>
      <c r="S161" s="15">
        <v>180.88148721232409</v>
      </c>
      <c r="T161" s="15">
        <v>153.68010808183865</v>
      </c>
      <c r="U161" s="1">
        <f t="shared" si="114"/>
        <v>15.368010808183865</v>
      </c>
      <c r="V161" s="2">
        <f t="shared" si="115"/>
        <v>169.04811889002252</v>
      </c>
      <c r="W161" s="15">
        <v>169.04811889002252</v>
      </c>
      <c r="X161" s="1">
        <f t="shared" si="79"/>
        <v>11.833368322301576</v>
      </c>
      <c r="Y161" s="2">
        <f t="shared" si="80"/>
        <v>180.88148721232409</v>
      </c>
      <c r="Z161" s="2">
        <f t="shared" si="81"/>
        <v>27.132223081848615</v>
      </c>
      <c r="AA161" s="17">
        <f t="shared" si="82"/>
        <v>208.01371029417271</v>
      </c>
      <c r="AB161" s="2">
        <f t="shared" si="116"/>
        <v>605.94435287182034</v>
      </c>
      <c r="AC161" s="1">
        <f t="shared" si="83"/>
        <v>48.475548229745627</v>
      </c>
      <c r="AD161" s="17">
        <f t="shared" si="84"/>
        <v>654.41990110156598</v>
      </c>
      <c r="AE161" s="15">
        <v>224.65480711770653</v>
      </c>
      <c r="AF161" s="1">
        <f t="shared" si="85"/>
        <v>15.725836498239458</v>
      </c>
      <c r="AG161" s="17">
        <f t="shared" si="86"/>
        <v>240.38064361594598</v>
      </c>
      <c r="AH161" s="15">
        <v>406.6722336697012</v>
      </c>
      <c r="AI161" s="15">
        <v>259.61109510522169</v>
      </c>
      <c r="AJ161" s="15">
        <v>240.38064361594598</v>
      </c>
      <c r="AK161" s="1">
        <f t="shared" si="87"/>
        <v>19.23045148927568</v>
      </c>
      <c r="AL161" s="2">
        <f t="shared" si="88"/>
        <v>259.61109510522169</v>
      </c>
      <c r="AM161" s="1">
        <f t="shared" si="89"/>
        <v>20.768887608417735</v>
      </c>
      <c r="AN161" s="2">
        <f t="shared" si="90"/>
        <v>280.37998271363944</v>
      </c>
      <c r="AO161" s="15">
        <v>280.37998271363944</v>
      </c>
      <c r="AP161" s="24">
        <f t="shared" si="91"/>
        <v>25.234198444227548</v>
      </c>
      <c r="AQ161" s="24">
        <f t="shared" si="92"/>
        <v>305.61418115786699</v>
      </c>
      <c r="AR161" s="15">
        <v>305.61418115786699</v>
      </c>
      <c r="AS161" s="24">
        <f t="shared" si="93"/>
        <v>27.505276304208028</v>
      </c>
      <c r="AT161" s="24">
        <f t="shared" si="94"/>
        <v>333.11945746207505</v>
      </c>
      <c r="AU161" s="15">
        <v>333.11945746207505</v>
      </c>
      <c r="AV161" s="24">
        <f t="shared" si="95"/>
        <v>29.980751171586753</v>
      </c>
      <c r="AW161" s="24">
        <f t="shared" si="96"/>
        <v>363.10020863366179</v>
      </c>
      <c r="AX161" s="15">
        <v>363.10020863366179</v>
      </c>
      <c r="AY161" s="24">
        <f t="shared" si="97"/>
        <v>43.572025036039413</v>
      </c>
      <c r="AZ161" s="24">
        <f t="shared" si="98"/>
        <v>406.6722336697012</v>
      </c>
      <c r="BA161" s="24">
        <f t="shared" si="99"/>
        <v>16.266889346788048</v>
      </c>
      <c r="BB161" s="24">
        <f t="shared" si="100"/>
        <v>422.93912301648925</v>
      </c>
      <c r="BD161" s="15">
        <v>422.93912301648925</v>
      </c>
      <c r="BE161" s="1">
        <f t="shared" si="101"/>
        <v>21.146956150824462</v>
      </c>
      <c r="BF161" s="2">
        <f t="shared" si="102"/>
        <v>444.0860791673137</v>
      </c>
      <c r="BG161" s="15">
        <v>444.0860791673137</v>
      </c>
      <c r="BH161" s="1">
        <f t="shared" si="103"/>
        <v>57.731190291750778</v>
      </c>
      <c r="BI161" s="2">
        <f t="shared" si="104"/>
        <v>501.81726945906451</v>
      </c>
      <c r="BJ161" s="15">
        <v>501.81726945906451</v>
      </c>
      <c r="BK161" s="24">
        <f t="shared" si="105"/>
        <v>25.090863472953227</v>
      </c>
      <c r="BL161" s="24">
        <f t="shared" si="106"/>
        <v>526.90813293201768</v>
      </c>
      <c r="BN161" s="15">
        <v>526.90813293201768</v>
      </c>
      <c r="BO161" s="24">
        <f t="shared" si="107"/>
        <v>79.036219939802649</v>
      </c>
      <c r="BP161" s="24">
        <f t="shared" si="108"/>
        <v>605.94435287182034</v>
      </c>
    </row>
    <row r="162" spans="1:68" ht="16.5" customHeight="1" x14ac:dyDescent="0.3">
      <c r="A162" s="5"/>
      <c r="B162" s="131" t="s">
        <v>385</v>
      </c>
      <c r="C162" s="66"/>
      <c r="D162" s="67" t="s">
        <v>59</v>
      </c>
      <c r="E162" s="67" t="s">
        <v>32</v>
      </c>
      <c r="F162" s="67" t="s">
        <v>198</v>
      </c>
      <c r="G162" s="68">
        <v>76</v>
      </c>
      <c r="H162" s="69">
        <v>125.3</v>
      </c>
      <c r="I162" s="69">
        <v>16.3</v>
      </c>
      <c r="J162" s="70" t="s">
        <v>14</v>
      </c>
      <c r="K162" s="132">
        <f t="shared" si="109"/>
        <v>19131.346775953389</v>
      </c>
      <c r="L162" s="35">
        <v>605.94435287182034</v>
      </c>
      <c r="M162" s="33">
        <v>60.226082489883211</v>
      </c>
      <c r="N162" s="14">
        <v>43.122284000000008</v>
      </c>
      <c r="O162" s="1">
        <f t="shared" si="110"/>
        <v>2.5873370400000004</v>
      </c>
      <c r="P162" s="2">
        <f t="shared" si="111"/>
        <v>45.709621040000009</v>
      </c>
      <c r="Q162" s="1">
        <f t="shared" si="112"/>
        <v>4.8180865991906572</v>
      </c>
      <c r="R162" s="17">
        <f t="shared" si="113"/>
        <v>65.044169089073876</v>
      </c>
      <c r="S162" s="15">
        <v>76.556987017839958</v>
      </c>
      <c r="T162" s="15">
        <v>65.044169089073876</v>
      </c>
      <c r="U162" s="1">
        <f t="shared" si="114"/>
        <v>6.5044169089073876</v>
      </c>
      <c r="V162" s="2">
        <f t="shared" si="115"/>
        <v>71.548585997981263</v>
      </c>
      <c r="W162" s="15">
        <v>71.548585997981263</v>
      </c>
      <c r="X162" s="1">
        <f t="shared" si="79"/>
        <v>5.0084010198586881</v>
      </c>
      <c r="Y162" s="2">
        <f t="shared" si="80"/>
        <v>76.556987017839958</v>
      </c>
      <c r="Z162" s="2">
        <f t="shared" si="81"/>
        <v>11.483548052675994</v>
      </c>
      <c r="AA162" s="17">
        <f t="shared" si="82"/>
        <v>88.040535070515958</v>
      </c>
      <c r="AB162" s="2">
        <f t="shared" si="116"/>
        <v>256.46225421559177</v>
      </c>
      <c r="AC162" s="1">
        <f t="shared" si="83"/>
        <v>20.516980337247343</v>
      </c>
      <c r="AD162" s="17">
        <f t="shared" si="84"/>
        <v>276.9792345528391</v>
      </c>
      <c r="AE162" s="15">
        <v>95.083777876157228</v>
      </c>
      <c r="AF162" s="1">
        <f t="shared" si="85"/>
        <v>6.6558644513310057</v>
      </c>
      <c r="AG162" s="17">
        <f t="shared" si="86"/>
        <v>101.73964232748824</v>
      </c>
      <c r="AH162" s="15">
        <v>172.12154429613759</v>
      </c>
      <c r="AI162" s="15">
        <v>109.87881371368729</v>
      </c>
      <c r="AJ162" s="15">
        <v>101.73964232748824</v>
      </c>
      <c r="AK162" s="1">
        <f t="shared" si="87"/>
        <v>8.1391713861990596</v>
      </c>
      <c r="AL162" s="2">
        <f t="shared" si="88"/>
        <v>109.87881371368729</v>
      </c>
      <c r="AM162" s="1">
        <f t="shared" si="89"/>
        <v>8.7903050970949828</v>
      </c>
      <c r="AN162" s="2">
        <f t="shared" si="90"/>
        <v>118.66911881078228</v>
      </c>
      <c r="AO162" s="15">
        <v>118.66911881078228</v>
      </c>
      <c r="AP162" s="24">
        <f t="shared" si="91"/>
        <v>10.680220692970405</v>
      </c>
      <c r="AQ162" s="24">
        <f t="shared" si="92"/>
        <v>129.34933950375267</v>
      </c>
      <c r="AR162" s="15">
        <v>129.34933950375267</v>
      </c>
      <c r="AS162" s="24">
        <f t="shared" si="93"/>
        <v>11.64144055533774</v>
      </c>
      <c r="AT162" s="24">
        <f t="shared" si="94"/>
        <v>140.99078005909041</v>
      </c>
      <c r="AU162" s="15">
        <v>140.99078005909041</v>
      </c>
      <c r="AV162" s="24">
        <f t="shared" si="95"/>
        <v>12.689170205318137</v>
      </c>
      <c r="AW162" s="24">
        <f t="shared" si="96"/>
        <v>153.67995026440855</v>
      </c>
      <c r="AX162" s="15">
        <v>153.67995026440855</v>
      </c>
      <c r="AY162" s="24">
        <f t="shared" si="97"/>
        <v>18.441594031729025</v>
      </c>
      <c r="AZ162" s="24">
        <f t="shared" si="98"/>
        <v>172.12154429613759</v>
      </c>
      <c r="BA162" s="24">
        <f t="shared" si="99"/>
        <v>6.8848617718455039</v>
      </c>
      <c r="BB162" s="24">
        <f t="shared" si="100"/>
        <v>179.00640606798308</v>
      </c>
      <c r="BD162" s="15">
        <v>179.00640606798308</v>
      </c>
      <c r="BE162" s="1">
        <f t="shared" si="101"/>
        <v>8.9503203033991543</v>
      </c>
      <c r="BF162" s="2">
        <f t="shared" si="102"/>
        <v>187.95672637138225</v>
      </c>
      <c r="BG162" s="15">
        <v>187.95672637138225</v>
      </c>
      <c r="BH162" s="1">
        <f t="shared" si="103"/>
        <v>24.434374428279693</v>
      </c>
      <c r="BI162" s="2">
        <f t="shared" si="104"/>
        <v>212.39110079966193</v>
      </c>
      <c r="BJ162" s="15">
        <v>212.39110079966193</v>
      </c>
      <c r="BK162" s="24">
        <f t="shared" si="105"/>
        <v>10.619555039983098</v>
      </c>
      <c r="BL162" s="24">
        <f t="shared" si="106"/>
        <v>223.01065583964504</v>
      </c>
      <c r="BN162" s="15">
        <v>223.01065583964504</v>
      </c>
      <c r="BO162" s="24">
        <f t="shared" si="107"/>
        <v>33.451598375946759</v>
      </c>
      <c r="BP162" s="24">
        <f t="shared" si="108"/>
        <v>256.46225421559177</v>
      </c>
    </row>
    <row r="163" spans="1:68" ht="16.5" customHeight="1" x14ac:dyDescent="0.3">
      <c r="A163" s="5"/>
      <c r="B163" s="131" t="s">
        <v>405</v>
      </c>
      <c r="C163" s="66"/>
      <c r="D163" s="67" t="s">
        <v>59</v>
      </c>
      <c r="E163" s="67" t="s">
        <v>12</v>
      </c>
      <c r="F163" s="67" t="s">
        <v>517</v>
      </c>
      <c r="G163" s="68">
        <v>49.2</v>
      </c>
      <c r="H163" s="68">
        <v>62.5</v>
      </c>
      <c r="I163" s="79">
        <v>0.61538461538461542</v>
      </c>
      <c r="J163" s="70" t="s">
        <v>13</v>
      </c>
      <c r="K163" s="132">
        <f t="shared" si="109"/>
        <v>8097.2259203133453</v>
      </c>
      <c r="L163" s="35">
        <v>256.46225421559177</v>
      </c>
      <c r="M163" s="33">
        <v>76.652817771842393</v>
      </c>
      <c r="N163" s="14">
        <v>54.883938000000001</v>
      </c>
      <c r="O163" s="1">
        <f t="shared" si="110"/>
        <v>3.2930362799999999</v>
      </c>
      <c r="P163" s="2">
        <f t="shared" si="111"/>
        <v>58.176974280000003</v>
      </c>
      <c r="Q163" s="1">
        <f t="shared" si="112"/>
        <v>6.1322254217473917</v>
      </c>
      <c r="R163" s="17">
        <f t="shared" si="113"/>
        <v>82.785043193589786</v>
      </c>
      <c r="S163" s="15">
        <v>97.437995838855173</v>
      </c>
      <c r="T163" s="15">
        <v>82.785043193589786</v>
      </c>
      <c r="U163" s="1">
        <f t="shared" si="114"/>
        <v>8.27850431935898</v>
      </c>
      <c r="V163" s="2">
        <f t="shared" si="115"/>
        <v>91.063547512948759</v>
      </c>
      <c r="W163" s="15">
        <v>91.063547512948759</v>
      </c>
      <c r="X163" s="1">
        <f t="shared" si="79"/>
        <v>6.3744483259064131</v>
      </c>
      <c r="Y163" s="2">
        <f t="shared" si="80"/>
        <v>97.437995838855173</v>
      </c>
      <c r="Z163" s="2">
        <f t="shared" si="81"/>
        <v>14.615699375828276</v>
      </c>
      <c r="AA163" s="17">
        <f t="shared" si="82"/>
        <v>112.05369521468344</v>
      </c>
      <c r="AB163" s="2">
        <f t="shared" si="116"/>
        <v>326.41263759843446</v>
      </c>
      <c r="AC163" s="1">
        <f t="shared" si="83"/>
        <v>26.113011007874757</v>
      </c>
      <c r="AD163" s="17">
        <f t="shared" si="84"/>
        <v>352.52564860630923</v>
      </c>
      <c r="AE163" s="15">
        <v>121.01799083185811</v>
      </c>
      <c r="AF163" s="1">
        <f t="shared" si="85"/>
        <v>8.4712593582300677</v>
      </c>
      <c r="AG163" s="17">
        <f t="shared" si="86"/>
        <v>129.48925019008817</v>
      </c>
      <c r="AH163" s="15">
        <v>219.06789922383197</v>
      </c>
      <c r="AI163" s="15">
        <v>139.84839020529523</v>
      </c>
      <c r="AJ163" s="15">
        <v>129.48925019008817</v>
      </c>
      <c r="AK163" s="1">
        <f t="shared" si="87"/>
        <v>10.359140015207053</v>
      </c>
      <c r="AL163" s="2">
        <f t="shared" si="88"/>
        <v>139.84839020529523</v>
      </c>
      <c r="AM163" s="1">
        <f t="shared" si="89"/>
        <v>11.187871216423618</v>
      </c>
      <c r="AN163" s="2">
        <f t="shared" si="90"/>
        <v>151.03626142171885</v>
      </c>
      <c r="AO163" s="15">
        <v>151.03626142171885</v>
      </c>
      <c r="AP163" s="24">
        <f t="shared" si="91"/>
        <v>13.593263527954695</v>
      </c>
      <c r="AQ163" s="24">
        <f t="shared" si="92"/>
        <v>164.62952494967354</v>
      </c>
      <c r="AR163" s="15">
        <v>164.62952494967354</v>
      </c>
      <c r="AS163" s="24">
        <f t="shared" si="93"/>
        <v>14.816657245470617</v>
      </c>
      <c r="AT163" s="24">
        <f t="shared" si="94"/>
        <v>179.44618219514416</v>
      </c>
      <c r="AU163" s="15">
        <v>179.44618219514416</v>
      </c>
      <c r="AV163" s="24">
        <f t="shared" si="95"/>
        <v>16.150156397562974</v>
      </c>
      <c r="AW163" s="24">
        <f t="shared" si="96"/>
        <v>195.59633859270713</v>
      </c>
      <c r="AX163" s="15">
        <v>195.59633859270713</v>
      </c>
      <c r="AY163" s="24">
        <f t="shared" si="97"/>
        <v>23.471560631124856</v>
      </c>
      <c r="AZ163" s="24">
        <f t="shared" si="98"/>
        <v>219.06789922383197</v>
      </c>
      <c r="BA163" s="24">
        <f t="shared" si="99"/>
        <v>8.7627159689532785</v>
      </c>
      <c r="BB163" s="24">
        <f t="shared" si="100"/>
        <v>227.83061519278525</v>
      </c>
      <c r="BD163" s="15">
        <v>227.83061519278525</v>
      </c>
      <c r="BE163" s="1">
        <f t="shared" si="101"/>
        <v>11.391530759639261</v>
      </c>
      <c r="BF163" s="2">
        <f t="shared" si="102"/>
        <v>239.22214595242451</v>
      </c>
      <c r="BG163" s="15">
        <v>239.22214595242451</v>
      </c>
      <c r="BH163" s="1">
        <f t="shared" si="103"/>
        <v>31.098878973815186</v>
      </c>
      <c r="BI163" s="2">
        <f t="shared" si="104"/>
        <v>270.32102492623972</v>
      </c>
      <c r="BJ163" s="15">
        <v>270.32102492623972</v>
      </c>
      <c r="BK163" s="24">
        <f t="shared" si="105"/>
        <v>13.516051246311987</v>
      </c>
      <c r="BL163" s="24">
        <f t="shared" si="106"/>
        <v>283.83707617255169</v>
      </c>
      <c r="BN163" s="15">
        <v>283.83707617255169</v>
      </c>
      <c r="BO163" s="24">
        <f t="shared" si="107"/>
        <v>42.575561425882753</v>
      </c>
      <c r="BP163" s="24">
        <f t="shared" si="108"/>
        <v>326.41263759843446</v>
      </c>
    </row>
    <row r="164" spans="1:68" ht="16.5" customHeight="1" x14ac:dyDescent="0.3">
      <c r="A164" s="5"/>
      <c r="B164" s="131" t="s">
        <v>394</v>
      </c>
      <c r="C164" s="66">
        <v>9614</v>
      </c>
      <c r="D164" s="67" t="s">
        <v>59</v>
      </c>
      <c r="E164" s="67" t="s">
        <v>26</v>
      </c>
      <c r="F164" s="67" t="s">
        <v>175</v>
      </c>
      <c r="G164" s="68">
        <v>68.31</v>
      </c>
      <c r="H164" s="69">
        <v>85.62</v>
      </c>
      <c r="I164" s="69">
        <v>9.52</v>
      </c>
      <c r="J164" s="70" t="s">
        <v>14</v>
      </c>
      <c r="K164" s="132">
        <f t="shared" si="109"/>
        <v>10305.753873854879</v>
      </c>
      <c r="L164" s="35">
        <v>326.41263759843446</v>
      </c>
      <c r="M164" s="33">
        <v>63.014033704564802</v>
      </c>
      <c r="N164" s="14">
        <v>45.118476000000001</v>
      </c>
      <c r="O164" s="1">
        <f t="shared" si="110"/>
        <v>2.70710856</v>
      </c>
      <c r="P164" s="2">
        <f t="shared" si="111"/>
        <v>47.825584560000003</v>
      </c>
      <c r="Q164" s="1">
        <f t="shared" si="112"/>
        <v>5.0411226963651838</v>
      </c>
      <c r="R164" s="17">
        <f t="shared" si="113"/>
        <v>68.055156400929988</v>
      </c>
      <c r="S164" s="15">
        <v>80.100919083894581</v>
      </c>
      <c r="T164" s="15">
        <v>68.055156400929988</v>
      </c>
      <c r="U164" s="1">
        <f t="shared" si="114"/>
        <v>6.8055156400929988</v>
      </c>
      <c r="V164" s="2">
        <f t="shared" si="115"/>
        <v>74.86067204102298</v>
      </c>
      <c r="W164" s="15">
        <v>74.86067204102298</v>
      </c>
      <c r="X164" s="1">
        <f t="shared" si="79"/>
        <v>5.2402470428716086</v>
      </c>
      <c r="Y164" s="2">
        <f t="shared" si="80"/>
        <v>80.100919083894581</v>
      </c>
      <c r="Z164" s="2">
        <f t="shared" si="81"/>
        <v>12.015137862584188</v>
      </c>
      <c r="AA164" s="17">
        <f t="shared" si="82"/>
        <v>92.116056946478764</v>
      </c>
      <c r="AB164" s="2">
        <f t="shared" si="116"/>
        <v>268.33425756697096</v>
      </c>
      <c r="AC164" s="1">
        <f t="shared" si="83"/>
        <v>21.466740605357678</v>
      </c>
      <c r="AD164" s="17">
        <f t="shared" si="84"/>
        <v>289.80099817232866</v>
      </c>
      <c r="AE164" s="15">
        <v>99.485341502197059</v>
      </c>
      <c r="AF164" s="1">
        <f t="shared" si="85"/>
        <v>6.9639739051537939</v>
      </c>
      <c r="AG164" s="17">
        <f t="shared" si="86"/>
        <v>106.44931540735085</v>
      </c>
      <c r="AH164" s="15">
        <v>180.08929595213965</v>
      </c>
      <c r="AI164" s="15">
        <v>114.96526063993892</v>
      </c>
      <c r="AJ164" s="15">
        <v>106.44931540735085</v>
      </c>
      <c r="AK164" s="1">
        <f t="shared" si="87"/>
        <v>8.5159452325880682</v>
      </c>
      <c r="AL164" s="2">
        <f t="shared" si="88"/>
        <v>114.96526063993892</v>
      </c>
      <c r="AM164" s="1">
        <f t="shared" si="89"/>
        <v>9.1972208511951141</v>
      </c>
      <c r="AN164" s="2">
        <f t="shared" si="90"/>
        <v>124.16248149113403</v>
      </c>
      <c r="AO164" s="15">
        <v>124.16248149113403</v>
      </c>
      <c r="AP164" s="24">
        <f t="shared" si="91"/>
        <v>11.174623334202062</v>
      </c>
      <c r="AQ164" s="24">
        <f t="shared" si="92"/>
        <v>135.3371048253361</v>
      </c>
      <c r="AR164" s="15">
        <v>135.3371048253361</v>
      </c>
      <c r="AS164" s="24">
        <f t="shared" si="93"/>
        <v>12.180339434280249</v>
      </c>
      <c r="AT164" s="24">
        <f t="shared" si="94"/>
        <v>147.51744425961635</v>
      </c>
      <c r="AU164" s="15">
        <v>147.51744425961635</v>
      </c>
      <c r="AV164" s="24">
        <f t="shared" si="95"/>
        <v>13.276569983365471</v>
      </c>
      <c r="AW164" s="24">
        <f t="shared" si="96"/>
        <v>160.79401424298183</v>
      </c>
      <c r="AX164" s="15">
        <v>160.79401424298183</v>
      </c>
      <c r="AY164" s="24">
        <f t="shared" si="97"/>
        <v>19.29528170915782</v>
      </c>
      <c r="AZ164" s="24">
        <f t="shared" si="98"/>
        <v>180.08929595213965</v>
      </c>
      <c r="BA164" s="24">
        <f t="shared" si="99"/>
        <v>7.203571838085586</v>
      </c>
      <c r="BB164" s="24">
        <f t="shared" si="100"/>
        <v>187.29286779022524</v>
      </c>
      <c r="BD164" s="15">
        <v>187.29286779022524</v>
      </c>
      <c r="BE164" s="1">
        <f t="shared" si="101"/>
        <v>9.3646433895112615</v>
      </c>
      <c r="BF164" s="2">
        <f t="shared" si="102"/>
        <v>196.6575111797365</v>
      </c>
      <c r="BG164" s="15">
        <v>196.6575111797365</v>
      </c>
      <c r="BH164" s="1">
        <f t="shared" si="103"/>
        <v>25.565476453365747</v>
      </c>
      <c r="BI164" s="2">
        <f t="shared" si="104"/>
        <v>222.22298763310226</v>
      </c>
      <c r="BJ164" s="15">
        <v>222.22298763310226</v>
      </c>
      <c r="BK164" s="24">
        <f t="shared" si="105"/>
        <v>11.111149381655112</v>
      </c>
      <c r="BL164" s="24">
        <f t="shared" si="106"/>
        <v>233.33413701475737</v>
      </c>
      <c r="BN164" s="15">
        <v>233.33413701475737</v>
      </c>
      <c r="BO164" s="24">
        <f t="shared" si="107"/>
        <v>35.000120552213609</v>
      </c>
      <c r="BP164" s="24">
        <f t="shared" si="108"/>
        <v>268.33425756697096</v>
      </c>
    </row>
    <row r="165" spans="1:68" ht="16.5" customHeight="1" x14ac:dyDescent="0.3">
      <c r="A165" s="5"/>
      <c r="B165" s="131" t="s">
        <v>366</v>
      </c>
      <c r="C165" s="66">
        <v>9615</v>
      </c>
      <c r="D165" s="67" t="s">
        <v>59</v>
      </c>
      <c r="E165" s="67" t="s">
        <v>57</v>
      </c>
      <c r="F165" s="67" t="s">
        <v>175</v>
      </c>
      <c r="G165" s="68">
        <v>49.21</v>
      </c>
      <c r="H165" s="69">
        <v>66.900000000000006</v>
      </c>
      <c r="I165" s="69">
        <v>11.11</v>
      </c>
      <c r="J165" s="70" t="s">
        <v>14</v>
      </c>
      <c r="K165" s="132">
        <f t="shared" si="109"/>
        <v>8472.058051290498</v>
      </c>
      <c r="L165" s="35">
        <v>268.33425756697096</v>
      </c>
      <c r="M165" s="33">
        <v>54.776905115732802</v>
      </c>
      <c r="N165" s="14">
        <v>39.220636000000006</v>
      </c>
      <c r="O165" s="1">
        <f t="shared" si="110"/>
        <v>2.3532381600000005</v>
      </c>
      <c r="P165" s="2">
        <f t="shared" si="111"/>
        <v>41.57387416000001</v>
      </c>
      <c r="Q165" s="1">
        <f t="shared" si="112"/>
        <v>4.3821524092586239</v>
      </c>
      <c r="R165" s="17">
        <f t="shared" si="113"/>
        <v>59.159057524991425</v>
      </c>
      <c r="S165" s="15">
        <v>69.630210706914909</v>
      </c>
      <c r="T165" s="15">
        <v>59.159057524991425</v>
      </c>
      <c r="U165" s="1">
        <f t="shared" si="114"/>
        <v>5.9159057524991425</v>
      </c>
      <c r="V165" s="2">
        <f t="shared" si="115"/>
        <v>65.074963277490568</v>
      </c>
      <c r="W165" s="15">
        <v>65.074963277490568</v>
      </c>
      <c r="X165" s="1">
        <f t="shared" si="79"/>
        <v>4.5552474294243401</v>
      </c>
      <c r="Y165" s="2">
        <f t="shared" si="80"/>
        <v>69.630210706914909</v>
      </c>
      <c r="Z165" s="2">
        <f t="shared" si="81"/>
        <v>10.444531606037236</v>
      </c>
      <c r="AA165" s="17">
        <f t="shared" si="82"/>
        <v>80.074742312952139</v>
      </c>
      <c r="AB165" s="2">
        <f t="shared" si="116"/>
        <v>233.25788402880485</v>
      </c>
      <c r="AC165" s="1">
        <f t="shared" si="83"/>
        <v>18.66063072230439</v>
      </c>
      <c r="AD165" s="17">
        <f t="shared" si="84"/>
        <v>251.91851475110923</v>
      </c>
      <c r="AE165" s="15">
        <v>86.480721697988315</v>
      </c>
      <c r="AF165" s="1">
        <f t="shared" si="85"/>
        <v>6.0536505188591825</v>
      </c>
      <c r="AG165" s="17">
        <f t="shared" si="86"/>
        <v>92.534372216847501</v>
      </c>
      <c r="AH165" s="15">
        <v>156.54821151395149</v>
      </c>
      <c r="AI165" s="15">
        <v>99.937121994195309</v>
      </c>
      <c r="AJ165" s="15">
        <v>92.534372216847501</v>
      </c>
      <c r="AK165" s="1">
        <f t="shared" si="87"/>
        <v>7.4027497773478004</v>
      </c>
      <c r="AL165" s="2">
        <f t="shared" si="88"/>
        <v>99.937121994195309</v>
      </c>
      <c r="AM165" s="1">
        <f t="shared" si="89"/>
        <v>7.9949697595356248</v>
      </c>
      <c r="AN165" s="2">
        <f t="shared" si="90"/>
        <v>107.93209175373093</v>
      </c>
      <c r="AO165" s="15">
        <v>107.93209175373093</v>
      </c>
      <c r="AP165" s="24">
        <f t="shared" si="91"/>
        <v>9.7138882578357837</v>
      </c>
      <c r="AQ165" s="24">
        <f t="shared" si="92"/>
        <v>117.64598001156671</v>
      </c>
      <c r="AR165" s="15">
        <v>117.64598001156671</v>
      </c>
      <c r="AS165" s="24">
        <f t="shared" si="93"/>
        <v>10.588138201041003</v>
      </c>
      <c r="AT165" s="24">
        <f t="shared" si="94"/>
        <v>128.23411821260771</v>
      </c>
      <c r="AU165" s="15">
        <v>128.23411821260771</v>
      </c>
      <c r="AV165" s="24">
        <f t="shared" si="95"/>
        <v>11.541070639134693</v>
      </c>
      <c r="AW165" s="24">
        <f t="shared" si="96"/>
        <v>139.7751888517424</v>
      </c>
      <c r="AX165" s="15">
        <v>139.7751888517424</v>
      </c>
      <c r="AY165" s="24">
        <f t="shared" si="97"/>
        <v>16.773022662209087</v>
      </c>
      <c r="AZ165" s="24">
        <f t="shared" si="98"/>
        <v>156.54821151395149</v>
      </c>
      <c r="BA165" s="24">
        <f t="shared" si="99"/>
        <v>6.2619284605580594</v>
      </c>
      <c r="BB165" s="24">
        <f t="shared" si="100"/>
        <v>162.81013997450955</v>
      </c>
      <c r="BD165" s="15">
        <v>162.81013997450955</v>
      </c>
      <c r="BE165" s="1">
        <f t="shared" si="101"/>
        <v>8.1405069987254777</v>
      </c>
      <c r="BF165" s="2">
        <f t="shared" si="102"/>
        <v>170.95064697323502</v>
      </c>
      <c r="BG165" s="15">
        <v>170.95064697323502</v>
      </c>
      <c r="BH165" s="1">
        <f t="shared" si="103"/>
        <v>22.223584106520555</v>
      </c>
      <c r="BI165" s="2">
        <f t="shared" si="104"/>
        <v>193.17423107975557</v>
      </c>
      <c r="BJ165" s="15">
        <v>193.17423107975557</v>
      </c>
      <c r="BK165" s="24">
        <f t="shared" si="105"/>
        <v>9.6587115539877786</v>
      </c>
      <c r="BL165" s="24">
        <f t="shared" si="106"/>
        <v>202.83294263374336</v>
      </c>
      <c r="BN165" s="15">
        <v>202.83294263374336</v>
      </c>
      <c r="BO165" s="24">
        <f t="shared" si="107"/>
        <v>30.424941395061506</v>
      </c>
      <c r="BP165" s="24">
        <f t="shared" si="108"/>
        <v>233.25788402880485</v>
      </c>
    </row>
    <row r="166" spans="1:68" ht="16.5" customHeight="1" x14ac:dyDescent="0.3">
      <c r="A166" s="5"/>
      <c r="B166" s="131" t="s">
        <v>406</v>
      </c>
      <c r="C166" s="66">
        <v>9693</v>
      </c>
      <c r="D166" s="67" t="s">
        <v>59</v>
      </c>
      <c r="E166" s="67" t="s">
        <v>12</v>
      </c>
      <c r="F166" s="67" t="s">
        <v>704</v>
      </c>
      <c r="G166" s="68">
        <v>49</v>
      </c>
      <c r="H166" s="68">
        <v>65.5</v>
      </c>
      <c r="I166" s="68">
        <v>7</v>
      </c>
      <c r="J166" s="70" t="s">
        <v>13</v>
      </c>
      <c r="K166" s="132">
        <f t="shared" si="109"/>
        <v>7364.5994824943546</v>
      </c>
      <c r="L166" s="35">
        <v>233.25788402880485</v>
      </c>
      <c r="M166" s="33">
        <v>131.35051972806721</v>
      </c>
      <c r="N166" s="14">
        <v>94.047864000000004</v>
      </c>
      <c r="O166" s="1">
        <f t="shared" si="110"/>
        <v>5.6428718399999998</v>
      </c>
      <c r="P166" s="2">
        <f t="shared" si="111"/>
        <v>99.690735840000002</v>
      </c>
      <c r="Q166" s="1">
        <f t="shared" si="112"/>
        <v>10.508041578245377</v>
      </c>
      <c r="R166" s="17">
        <f t="shared" si="113"/>
        <v>141.85856130631259</v>
      </c>
      <c r="S166" s="15">
        <v>166.96752665752993</v>
      </c>
      <c r="T166" s="15">
        <v>141.85856130631259</v>
      </c>
      <c r="U166" s="1">
        <f t="shared" si="114"/>
        <v>14.18585613063126</v>
      </c>
      <c r="V166" s="2">
        <f t="shared" si="115"/>
        <v>156.04441743694386</v>
      </c>
      <c r="W166" s="15">
        <v>156.04441743694386</v>
      </c>
      <c r="X166" s="1">
        <f t="shared" si="79"/>
        <v>10.92310922058607</v>
      </c>
      <c r="Y166" s="2">
        <f t="shared" si="80"/>
        <v>166.96752665752993</v>
      </c>
      <c r="Z166" s="2">
        <f t="shared" si="81"/>
        <v>25.04512899862949</v>
      </c>
      <c r="AA166" s="17">
        <f t="shared" si="82"/>
        <v>192.01265565615941</v>
      </c>
      <c r="AB166" s="2">
        <f t="shared" si="116"/>
        <v>559.3332488047572</v>
      </c>
      <c r="AC166" s="1">
        <f t="shared" si="83"/>
        <v>44.746659904380579</v>
      </c>
      <c r="AD166" s="17">
        <f t="shared" si="84"/>
        <v>604.07990870913773</v>
      </c>
      <c r="AE166" s="15">
        <v>207.37366810865217</v>
      </c>
      <c r="AF166" s="1">
        <f t="shared" si="85"/>
        <v>14.516156767605651</v>
      </c>
      <c r="AG166" s="17">
        <f t="shared" si="86"/>
        <v>221.88982487625782</v>
      </c>
      <c r="AH166" s="15">
        <v>375.3897541566472</v>
      </c>
      <c r="AI166" s="15">
        <v>239.64101086635844</v>
      </c>
      <c r="AJ166" s="15">
        <v>221.88982487625782</v>
      </c>
      <c r="AK166" s="1">
        <f t="shared" si="87"/>
        <v>17.751185990100627</v>
      </c>
      <c r="AL166" s="2">
        <f t="shared" si="88"/>
        <v>239.64101086635844</v>
      </c>
      <c r="AM166" s="1">
        <f t="shared" si="89"/>
        <v>19.171280869308674</v>
      </c>
      <c r="AN166" s="2">
        <f t="shared" si="90"/>
        <v>258.81229173566715</v>
      </c>
      <c r="AO166" s="15">
        <v>258.81229173566715</v>
      </c>
      <c r="AP166" s="24">
        <f t="shared" si="91"/>
        <v>23.293106256210041</v>
      </c>
      <c r="AQ166" s="24">
        <f t="shared" si="92"/>
        <v>282.10539799187717</v>
      </c>
      <c r="AR166" s="15">
        <v>282.10539799187717</v>
      </c>
      <c r="AS166" s="24">
        <f t="shared" si="93"/>
        <v>25.389485819268945</v>
      </c>
      <c r="AT166" s="24">
        <f t="shared" si="94"/>
        <v>307.49488381114611</v>
      </c>
      <c r="AU166" s="15">
        <v>307.49488381114611</v>
      </c>
      <c r="AV166" s="24">
        <f t="shared" si="95"/>
        <v>27.674539543003149</v>
      </c>
      <c r="AW166" s="24">
        <f t="shared" si="96"/>
        <v>335.16942335414927</v>
      </c>
      <c r="AX166" s="15">
        <v>335.16942335414927</v>
      </c>
      <c r="AY166" s="24">
        <f t="shared" si="97"/>
        <v>40.220330802497912</v>
      </c>
      <c r="AZ166" s="24">
        <f t="shared" si="98"/>
        <v>375.3897541566472</v>
      </c>
      <c r="BA166" s="24">
        <f t="shared" si="99"/>
        <v>15.015590166265888</v>
      </c>
      <c r="BB166" s="24">
        <f t="shared" si="100"/>
        <v>390.40534432291309</v>
      </c>
      <c r="BD166" s="15">
        <v>390.40534432291309</v>
      </c>
      <c r="BE166" s="1">
        <f t="shared" si="101"/>
        <v>19.520267216145655</v>
      </c>
      <c r="BF166" s="2">
        <f t="shared" si="102"/>
        <v>409.92561153905876</v>
      </c>
      <c r="BG166" s="15">
        <v>409.92561153905876</v>
      </c>
      <c r="BH166" s="1">
        <f t="shared" si="103"/>
        <v>53.290329500077632</v>
      </c>
      <c r="BI166" s="2">
        <f t="shared" si="104"/>
        <v>463.2159410391364</v>
      </c>
      <c r="BJ166" s="15">
        <v>463.2159410391364</v>
      </c>
      <c r="BK166" s="24">
        <f t="shared" si="105"/>
        <v>23.16079705195682</v>
      </c>
      <c r="BL166" s="24">
        <f t="shared" si="106"/>
        <v>486.37673809109322</v>
      </c>
      <c r="BN166" s="15">
        <v>486.37673809109322</v>
      </c>
      <c r="BO166" s="24">
        <f t="shared" si="107"/>
        <v>72.956510713663988</v>
      </c>
      <c r="BP166" s="24">
        <f t="shared" si="108"/>
        <v>559.3332488047572</v>
      </c>
    </row>
    <row r="167" spans="1:68" ht="16.5" customHeight="1" x14ac:dyDescent="0.3">
      <c r="A167" s="5"/>
      <c r="B167" s="131" t="s">
        <v>386</v>
      </c>
      <c r="C167" s="66"/>
      <c r="D167" s="67" t="s">
        <v>59</v>
      </c>
      <c r="E167" s="67" t="s">
        <v>32</v>
      </c>
      <c r="F167" s="67" t="s">
        <v>197</v>
      </c>
      <c r="G167" s="68">
        <v>63</v>
      </c>
      <c r="H167" s="69">
        <v>98.45</v>
      </c>
      <c r="I167" s="69">
        <v>20</v>
      </c>
      <c r="J167" s="70" t="s">
        <v>14</v>
      </c>
      <c r="K167" s="132">
        <f t="shared" si="109"/>
        <v>17659.704716264663</v>
      </c>
      <c r="L167" s="35">
        <v>559.3332488047572</v>
      </c>
      <c r="M167" s="33">
        <v>547.34452222236507</v>
      </c>
      <c r="N167" s="14">
        <v>391.90239439999993</v>
      </c>
      <c r="O167" s="1">
        <f t="shared" si="110"/>
        <v>23.514143663999995</v>
      </c>
      <c r="P167" s="2">
        <f t="shared" si="111"/>
        <v>415.41653806399995</v>
      </c>
      <c r="Q167" s="1">
        <f t="shared" si="112"/>
        <v>43.787561777789207</v>
      </c>
      <c r="R167" s="17">
        <f t="shared" si="113"/>
        <v>591.13208400015424</v>
      </c>
      <c r="S167" s="15">
        <v>695.7624628681815</v>
      </c>
      <c r="T167" s="15">
        <v>591.13208400015424</v>
      </c>
      <c r="U167" s="1">
        <f t="shared" si="114"/>
        <v>59.113208400015424</v>
      </c>
      <c r="V167" s="2">
        <f t="shared" si="115"/>
        <v>650.24529240016966</v>
      </c>
      <c r="W167" s="15">
        <v>650.24529240016966</v>
      </c>
      <c r="X167" s="1">
        <f t="shared" si="79"/>
        <v>45.517170468011876</v>
      </c>
      <c r="Y167" s="2">
        <f t="shared" si="80"/>
        <v>695.7624628681815</v>
      </c>
      <c r="Z167" s="2">
        <f t="shared" si="81"/>
        <v>104.36436943022723</v>
      </c>
      <c r="AA167" s="17">
        <f t="shared" si="82"/>
        <v>800.12683229840877</v>
      </c>
      <c r="AB167" s="2">
        <f t="shared" si="116"/>
        <v>2219.7825089999997</v>
      </c>
      <c r="AC167" s="1">
        <f t="shared" si="83"/>
        <v>177.58260071999996</v>
      </c>
      <c r="AD167" s="17">
        <f t="shared" si="84"/>
        <v>2397.3651097199995</v>
      </c>
      <c r="AE167" s="15">
        <v>864.13697888228148</v>
      </c>
      <c r="AF167" s="1">
        <f t="shared" si="85"/>
        <v>60.4895885217597</v>
      </c>
      <c r="AG167" s="17">
        <f t="shared" si="86"/>
        <v>924.62656740404123</v>
      </c>
      <c r="AH167" s="15">
        <v>1564.2688438646237</v>
      </c>
      <c r="AI167" s="15">
        <v>998.59669279636455</v>
      </c>
      <c r="AJ167" s="15">
        <v>924.62656740404123</v>
      </c>
      <c r="AK167" s="1">
        <f t="shared" si="87"/>
        <v>73.970125392323297</v>
      </c>
      <c r="AL167" s="2">
        <f t="shared" si="88"/>
        <v>998.59669279636455</v>
      </c>
      <c r="AM167" s="1">
        <f t="shared" si="89"/>
        <v>79.887735423709159</v>
      </c>
      <c r="AN167" s="2">
        <f t="shared" si="90"/>
        <v>1078.4844282200738</v>
      </c>
      <c r="AO167" s="15">
        <v>1078.4844282200738</v>
      </c>
      <c r="AP167" s="24">
        <f t="shared" si="91"/>
        <v>97.063598539806648</v>
      </c>
      <c r="AQ167" s="24">
        <f t="shared" si="92"/>
        <v>1175.5480267598805</v>
      </c>
      <c r="AR167" s="15">
        <v>1175.5480267598805</v>
      </c>
      <c r="AS167" s="24">
        <f t="shared" si="93"/>
        <v>105.79932240838926</v>
      </c>
      <c r="AT167" s="24">
        <f t="shared" si="94"/>
        <v>1281.3473491682698</v>
      </c>
      <c r="AU167" s="15">
        <v>1281.3473491682698</v>
      </c>
      <c r="AV167" s="24">
        <f t="shared" si="95"/>
        <v>115.32126142514429</v>
      </c>
      <c r="AW167" s="24">
        <f t="shared" si="96"/>
        <v>1396.6686105934141</v>
      </c>
      <c r="AX167" s="15">
        <v>1396.6686105934141</v>
      </c>
      <c r="AY167" s="24">
        <f t="shared" si="97"/>
        <v>167.60023327120967</v>
      </c>
      <c r="AZ167" s="24">
        <f t="shared" si="98"/>
        <v>1564.2688438646237</v>
      </c>
      <c r="BA167" s="24">
        <f t="shared" si="99"/>
        <v>62.570753754584949</v>
      </c>
      <c r="BB167" s="24">
        <f t="shared" si="100"/>
        <v>1626.8395976192087</v>
      </c>
      <c r="BD167" s="15">
        <v>1626.8395976192087</v>
      </c>
      <c r="BE167" s="1">
        <f t="shared" si="101"/>
        <v>81.341979880960423</v>
      </c>
      <c r="BF167" s="2">
        <f t="shared" si="102"/>
        <v>1708.1815775001692</v>
      </c>
      <c r="BG167" s="15">
        <v>1626.84</v>
      </c>
      <c r="BH167" s="1">
        <f t="shared" si="103"/>
        <v>211.48919999999998</v>
      </c>
      <c r="BI167" s="2">
        <f t="shared" si="104"/>
        <v>1838.3291999999999</v>
      </c>
      <c r="BJ167" s="15">
        <v>1838.3291999999999</v>
      </c>
      <c r="BK167" s="24">
        <f t="shared" si="105"/>
        <v>91.916459999999987</v>
      </c>
      <c r="BL167" s="24">
        <f t="shared" si="106"/>
        <v>1930.2456599999998</v>
      </c>
      <c r="BN167" s="15">
        <v>1930.2456599999998</v>
      </c>
      <c r="BO167" s="24">
        <f t="shared" si="107"/>
        <v>289.53684899999996</v>
      </c>
      <c r="BP167" s="24">
        <f t="shared" si="108"/>
        <v>2219.7825089999997</v>
      </c>
    </row>
    <row r="168" spans="1:68" ht="16.5" customHeight="1" x14ac:dyDescent="0.3">
      <c r="A168" s="5"/>
      <c r="B168" s="131" t="s">
        <v>472</v>
      </c>
      <c r="C168" s="66"/>
      <c r="D168" s="67" t="s">
        <v>52</v>
      </c>
      <c r="E168" s="67" t="s">
        <v>24</v>
      </c>
      <c r="F168" s="67" t="s">
        <v>117</v>
      </c>
      <c r="G168" s="68">
        <v>85</v>
      </c>
      <c r="H168" s="68">
        <v>105</v>
      </c>
      <c r="I168" s="68">
        <v>8</v>
      </c>
      <c r="J168" s="70" t="s">
        <v>15</v>
      </c>
      <c r="K168" s="132">
        <f t="shared" si="109"/>
        <v>70084.701252853003</v>
      </c>
      <c r="L168" s="35">
        <v>2219.7825089999997</v>
      </c>
      <c r="M168" s="33">
        <v>84.855607830869687</v>
      </c>
      <c r="N168" s="14">
        <v>60.7571913795</v>
      </c>
      <c r="O168" s="1">
        <f t="shared" si="110"/>
        <v>3.6454314827699998</v>
      </c>
      <c r="P168" s="2">
        <f t="shared" si="111"/>
        <v>64.402622862269993</v>
      </c>
      <c r="Q168" s="1">
        <f t="shared" si="112"/>
        <v>6.7884486264695747</v>
      </c>
      <c r="R168" s="17">
        <f t="shared" si="113"/>
        <v>91.644056457339261</v>
      </c>
      <c r="S168" s="15">
        <v>107.86505445028831</v>
      </c>
      <c r="T168" s="15">
        <v>91.644056457339261</v>
      </c>
      <c r="U168" s="1">
        <f t="shared" si="114"/>
        <v>9.1644056457339254</v>
      </c>
      <c r="V168" s="2">
        <f t="shared" si="115"/>
        <v>100.80846210307318</v>
      </c>
      <c r="W168" s="15">
        <v>100.80846210307318</v>
      </c>
      <c r="X168" s="1">
        <f t="shared" si="79"/>
        <v>7.0565923472151235</v>
      </c>
      <c r="Y168" s="2">
        <f t="shared" si="80"/>
        <v>107.86505445028831</v>
      </c>
      <c r="Z168" s="2">
        <f t="shared" si="81"/>
        <v>16.179758167543248</v>
      </c>
      <c r="AA168" s="17">
        <f t="shared" si="82"/>
        <v>124.04481261783155</v>
      </c>
      <c r="AB168" s="2">
        <f t="shared" si="116"/>
        <v>361.34278650441337</v>
      </c>
      <c r="AC168" s="1">
        <f t="shared" si="83"/>
        <v>28.907422920353071</v>
      </c>
      <c r="AD168" s="17">
        <f t="shared" si="84"/>
        <v>390.25020942476647</v>
      </c>
      <c r="AE168" s="15">
        <v>133.96839762725807</v>
      </c>
      <c r="AF168" s="1">
        <f t="shared" si="85"/>
        <v>9.3777878339080658</v>
      </c>
      <c r="AG168" s="17">
        <f t="shared" si="86"/>
        <v>143.34618546116613</v>
      </c>
      <c r="AH168" s="15">
        <v>242.51084676626846</v>
      </c>
      <c r="AI168" s="15">
        <v>154.81388029805942</v>
      </c>
      <c r="AJ168" s="15">
        <v>143.34618546116613</v>
      </c>
      <c r="AK168" s="1">
        <f t="shared" si="87"/>
        <v>11.46769483689329</v>
      </c>
      <c r="AL168" s="2">
        <f t="shared" si="88"/>
        <v>154.81388029805942</v>
      </c>
      <c r="AM168" s="1">
        <f t="shared" si="89"/>
        <v>12.385110423844754</v>
      </c>
      <c r="AN168" s="2">
        <f t="shared" si="90"/>
        <v>167.19899072190418</v>
      </c>
      <c r="AO168" s="15">
        <v>167.19899072190418</v>
      </c>
      <c r="AP168" s="24">
        <f t="shared" si="91"/>
        <v>15.047909164971376</v>
      </c>
      <c r="AQ168" s="24">
        <f t="shared" si="92"/>
        <v>182.24689988687555</v>
      </c>
      <c r="AR168" s="15">
        <v>182.24689988687555</v>
      </c>
      <c r="AS168" s="24">
        <f t="shared" si="93"/>
        <v>16.402220989818801</v>
      </c>
      <c r="AT168" s="24">
        <f t="shared" si="94"/>
        <v>198.64912087669435</v>
      </c>
      <c r="AU168" s="15">
        <v>198.64912087669435</v>
      </c>
      <c r="AV168" s="24">
        <f t="shared" si="95"/>
        <v>17.878420878902492</v>
      </c>
      <c r="AW168" s="24">
        <f t="shared" si="96"/>
        <v>216.52754175559684</v>
      </c>
      <c r="AX168" s="15">
        <v>216.52754175559684</v>
      </c>
      <c r="AY168" s="24">
        <f t="shared" si="97"/>
        <v>25.983305010671621</v>
      </c>
      <c r="AZ168" s="24">
        <f t="shared" si="98"/>
        <v>242.51084676626846</v>
      </c>
      <c r="BA168" s="24">
        <f t="shared" si="99"/>
        <v>9.7004338706507376</v>
      </c>
      <c r="BB168" s="24">
        <f t="shared" si="100"/>
        <v>252.21128063691918</v>
      </c>
      <c r="BD168" s="15">
        <v>252.21128063691918</v>
      </c>
      <c r="BE168" s="1">
        <f t="shared" si="101"/>
        <v>12.610564031845959</v>
      </c>
      <c r="BF168" s="2">
        <f t="shared" si="102"/>
        <v>264.82184466876515</v>
      </c>
      <c r="BG168" s="15">
        <v>264.82184466876515</v>
      </c>
      <c r="BH168" s="1">
        <f t="shared" si="103"/>
        <v>34.426839806939469</v>
      </c>
      <c r="BI168" s="2">
        <f t="shared" si="104"/>
        <v>299.24868447570464</v>
      </c>
      <c r="BJ168" s="15">
        <v>299.24868447570464</v>
      </c>
      <c r="BK168" s="24">
        <f t="shared" si="105"/>
        <v>14.962434223785232</v>
      </c>
      <c r="BL168" s="24">
        <f t="shared" si="106"/>
        <v>314.21111869948987</v>
      </c>
      <c r="BN168" s="15">
        <v>314.21111869948987</v>
      </c>
      <c r="BO168" s="24">
        <f t="shared" si="107"/>
        <v>47.131667804923481</v>
      </c>
      <c r="BP168" s="24">
        <f t="shared" si="108"/>
        <v>361.34278650441337</v>
      </c>
    </row>
    <row r="169" spans="1:68" ht="16.5" customHeight="1" x14ac:dyDescent="0.3">
      <c r="A169" s="5"/>
      <c r="B169" s="131" t="s">
        <v>51</v>
      </c>
      <c r="C169" s="66"/>
      <c r="D169" s="67" t="s">
        <v>52</v>
      </c>
      <c r="E169" s="67" t="s">
        <v>24</v>
      </c>
      <c r="F169" s="67" t="s">
        <v>151</v>
      </c>
      <c r="G169" s="68">
        <v>85</v>
      </c>
      <c r="H169" s="68">
        <v>105</v>
      </c>
      <c r="I169" s="68">
        <v>8</v>
      </c>
      <c r="J169" s="70" t="s">
        <v>15</v>
      </c>
      <c r="K169" s="132">
        <f t="shared" si="109"/>
        <v>11408.595724742354</v>
      </c>
      <c r="L169" s="35">
        <v>361.34278650441337</v>
      </c>
      <c r="M169" s="33">
        <v>104.07295159351202</v>
      </c>
      <c r="N169" s="14">
        <v>74.516940000000019</v>
      </c>
      <c r="O169" s="1">
        <f t="shared" si="110"/>
        <v>4.4710164000000017</v>
      </c>
      <c r="P169" s="2">
        <f t="shared" si="111"/>
        <v>78.987956400000016</v>
      </c>
      <c r="Q169" s="1">
        <f t="shared" si="112"/>
        <v>8.3258361274809616</v>
      </c>
      <c r="R169" s="17">
        <f t="shared" si="113"/>
        <v>112.39878772099297</v>
      </c>
      <c r="S169" s="15">
        <v>132.29337314760875</v>
      </c>
      <c r="T169" s="15">
        <v>112.39878772099297</v>
      </c>
      <c r="U169" s="1">
        <f t="shared" si="114"/>
        <v>11.239878772099296</v>
      </c>
      <c r="V169" s="2">
        <f t="shared" si="115"/>
        <v>123.63866649309227</v>
      </c>
      <c r="W169" s="15">
        <v>123.63866649309227</v>
      </c>
      <c r="X169" s="1">
        <f t="shared" si="79"/>
        <v>8.6547066545164597</v>
      </c>
      <c r="Y169" s="2">
        <f t="shared" si="80"/>
        <v>132.29337314760875</v>
      </c>
      <c r="Z169" s="2">
        <f t="shared" si="81"/>
        <v>19.844005972141311</v>
      </c>
      <c r="AA169" s="17">
        <f t="shared" si="82"/>
        <v>152.13737911975005</v>
      </c>
      <c r="AB169" s="2">
        <f t="shared" si="116"/>
        <v>443.1764887418301</v>
      </c>
      <c r="AC169" s="1">
        <f t="shared" si="83"/>
        <v>35.454119099346407</v>
      </c>
      <c r="AD169" s="17">
        <f t="shared" si="84"/>
        <v>478.63060784117653</v>
      </c>
      <c r="AE169" s="15">
        <v>164.30836944933006</v>
      </c>
      <c r="AF169" s="1">
        <f t="shared" si="85"/>
        <v>11.501585861453103</v>
      </c>
      <c r="AG169" s="17">
        <f t="shared" si="86"/>
        <v>175.80995531078315</v>
      </c>
      <c r="AH169" s="15">
        <v>297.43254761326244</v>
      </c>
      <c r="AI169" s="15">
        <v>189.87475173564582</v>
      </c>
      <c r="AJ169" s="15">
        <v>175.80995531078315</v>
      </c>
      <c r="AK169" s="1">
        <f t="shared" si="87"/>
        <v>14.064796424862653</v>
      </c>
      <c r="AL169" s="2">
        <f t="shared" si="88"/>
        <v>189.87475173564582</v>
      </c>
      <c r="AM169" s="1">
        <f t="shared" si="89"/>
        <v>15.189980138851665</v>
      </c>
      <c r="AN169" s="2">
        <f t="shared" si="90"/>
        <v>205.06473187449748</v>
      </c>
      <c r="AO169" s="15">
        <v>205.06473187449748</v>
      </c>
      <c r="AP169" s="24">
        <f t="shared" si="91"/>
        <v>18.455825868704775</v>
      </c>
      <c r="AQ169" s="24">
        <f t="shared" si="92"/>
        <v>223.52055774320226</v>
      </c>
      <c r="AR169" s="15">
        <v>223.52055774320226</v>
      </c>
      <c r="AS169" s="24">
        <f t="shared" si="93"/>
        <v>20.116850196888205</v>
      </c>
      <c r="AT169" s="24">
        <f t="shared" si="94"/>
        <v>243.63740794009047</v>
      </c>
      <c r="AU169" s="15">
        <v>243.63740794009047</v>
      </c>
      <c r="AV169" s="24">
        <f t="shared" si="95"/>
        <v>21.927366714608144</v>
      </c>
      <c r="AW169" s="24">
        <f t="shared" si="96"/>
        <v>265.56477465469862</v>
      </c>
      <c r="AX169" s="15">
        <v>265.56477465469862</v>
      </c>
      <c r="AY169" s="24">
        <f t="shared" si="97"/>
        <v>31.867772958563833</v>
      </c>
      <c r="AZ169" s="24">
        <f t="shared" si="98"/>
        <v>297.43254761326244</v>
      </c>
      <c r="BA169" s="24">
        <f t="shared" si="99"/>
        <v>11.897301904530497</v>
      </c>
      <c r="BB169" s="24">
        <f t="shared" si="100"/>
        <v>309.32984951779292</v>
      </c>
      <c r="BD169" s="15">
        <v>309.32984951779292</v>
      </c>
      <c r="BE169" s="1">
        <f t="shared" si="101"/>
        <v>15.466492475889646</v>
      </c>
      <c r="BF169" s="2">
        <f t="shared" si="102"/>
        <v>324.79634199368257</v>
      </c>
      <c r="BG169" s="15">
        <v>324.79634199368257</v>
      </c>
      <c r="BH169" s="1">
        <f t="shared" si="103"/>
        <v>42.223524459178734</v>
      </c>
      <c r="BI169" s="2">
        <f t="shared" si="104"/>
        <v>367.01986645286132</v>
      </c>
      <c r="BJ169" s="15">
        <v>367.01986645286132</v>
      </c>
      <c r="BK169" s="24">
        <f t="shared" si="105"/>
        <v>18.350993322643067</v>
      </c>
      <c r="BL169" s="24">
        <f t="shared" si="106"/>
        <v>385.37085977550441</v>
      </c>
      <c r="BN169" s="15">
        <v>385.37085977550441</v>
      </c>
      <c r="BO169" s="24">
        <f t="shared" si="107"/>
        <v>57.805628966325663</v>
      </c>
      <c r="BP169" s="24">
        <f t="shared" si="108"/>
        <v>443.1764887418301</v>
      </c>
    </row>
    <row r="170" spans="1:68" ht="16.5" customHeight="1" x14ac:dyDescent="0.3">
      <c r="A170" s="5"/>
      <c r="B170" s="131" t="s">
        <v>375</v>
      </c>
      <c r="C170" s="66"/>
      <c r="D170" s="67" t="s">
        <v>59</v>
      </c>
      <c r="E170" s="67" t="s">
        <v>24</v>
      </c>
      <c r="F170" s="67" t="s">
        <v>175</v>
      </c>
      <c r="G170" s="68">
        <v>79</v>
      </c>
      <c r="H170" s="68">
        <v>99</v>
      </c>
      <c r="I170" s="68">
        <v>9.5</v>
      </c>
      <c r="J170" s="70" t="s">
        <v>15</v>
      </c>
      <c r="K170" s="132">
        <f t="shared" si="109"/>
        <v>13992.313071135897</v>
      </c>
      <c r="L170" s="35">
        <v>443.1764887418301</v>
      </c>
      <c r="M170" s="33">
        <v>113.26051809644002</v>
      </c>
      <c r="N170" s="14">
        <v>81.095300000000009</v>
      </c>
      <c r="O170" s="1">
        <f t="shared" si="110"/>
        <v>4.8657180000000002</v>
      </c>
      <c r="P170" s="2">
        <f t="shared" si="111"/>
        <v>85.96101800000001</v>
      </c>
      <c r="Q170" s="1">
        <f t="shared" si="112"/>
        <v>9.0608414477152017</v>
      </c>
      <c r="R170" s="17">
        <f t="shared" si="113"/>
        <v>122.32135954415523</v>
      </c>
      <c r="S170" s="15">
        <v>143.97224018347072</v>
      </c>
      <c r="T170" s="15">
        <v>122.32135954415523</v>
      </c>
      <c r="U170" s="1">
        <f t="shared" si="114"/>
        <v>12.232135954415524</v>
      </c>
      <c r="V170" s="2">
        <f t="shared" si="115"/>
        <v>134.55349549857075</v>
      </c>
      <c r="W170" s="15">
        <v>134.55349549857075</v>
      </c>
      <c r="X170" s="1">
        <f t="shared" si="79"/>
        <v>9.4187446848999539</v>
      </c>
      <c r="Y170" s="2">
        <f t="shared" si="80"/>
        <v>143.97224018347072</v>
      </c>
      <c r="Z170" s="2">
        <f t="shared" si="81"/>
        <v>21.595836027520608</v>
      </c>
      <c r="AA170" s="17">
        <f t="shared" si="82"/>
        <v>165.56807621099134</v>
      </c>
      <c r="AB170" s="2">
        <f t="shared" si="116"/>
        <v>500.34300000000002</v>
      </c>
      <c r="AC170" s="1">
        <f t="shared" si="83"/>
        <v>40.027439999999999</v>
      </c>
      <c r="AD170" s="17">
        <f t="shared" si="84"/>
        <v>540.37044000000003</v>
      </c>
      <c r="AE170" s="15">
        <v>178.81352230787064</v>
      </c>
      <c r="AF170" s="1">
        <f t="shared" si="85"/>
        <v>12.516946561550945</v>
      </c>
      <c r="AG170" s="17">
        <f t="shared" si="86"/>
        <v>191.33046886942159</v>
      </c>
      <c r="AH170" s="15">
        <v>323.68991102508778</v>
      </c>
      <c r="AI170" s="15">
        <v>206.63690637897531</v>
      </c>
      <c r="AJ170" s="15">
        <v>191.33046886942159</v>
      </c>
      <c r="AK170" s="1">
        <f t="shared" si="87"/>
        <v>15.306437509553728</v>
      </c>
      <c r="AL170" s="2">
        <f t="shared" si="88"/>
        <v>206.63690637897531</v>
      </c>
      <c r="AM170" s="1">
        <f t="shared" si="89"/>
        <v>16.530952510318023</v>
      </c>
      <c r="AN170" s="2">
        <f t="shared" si="90"/>
        <v>223.16785888929334</v>
      </c>
      <c r="AO170" s="15">
        <v>223.16785888929334</v>
      </c>
      <c r="AP170" s="24">
        <f t="shared" si="91"/>
        <v>20.085107300036402</v>
      </c>
      <c r="AQ170" s="24">
        <f t="shared" si="92"/>
        <v>243.25296618932975</v>
      </c>
      <c r="AR170" s="15">
        <v>243.25296618932975</v>
      </c>
      <c r="AS170" s="24">
        <f t="shared" si="93"/>
        <v>21.892766957039679</v>
      </c>
      <c r="AT170" s="24">
        <f t="shared" si="94"/>
        <v>265.14573314636942</v>
      </c>
      <c r="AU170" s="15">
        <v>265.14573314636942</v>
      </c>
      <c r="AV170" s="24">
        <f t="shared" si="95"/>
        <v>23.863115983173252</v>
      </c>
      <c r="AW170" s="24">
        <f t="shared" si="96"/>
        <v>289.00884912954268</v>
      </c>
      <c r="AX170" s="15">
        <v>289.00884912954268</v>
      </c>
      <c r="AY170" s="24">
        <f t="shared" si="97"/>
        <v>34.681061895545128</v>
      </c>
      <c r="AZ170" s="24">
        <f t="shared" si="98"/>
        <v>323.68991102508778</v>
      </c>
      <c r="BA170" s="24">
        <f t="shared" si="99"/>
        <v>12.947596441003512</v>
      </c>
      <c r="BB170" s="24">
        <f t="shared" si="100"/>
        <v>336.63750746609128</v>
      </c>
      <c r="BD170" s="15">
        <v>336.63750746609128</v>
      </c>
      <c r="BE170" s="1">
        <f t="shared" si="101"/>
        <v>16.831875373304563</v>
      </c>
      <c r="BF170" s="2">
        <f t="shared" si="102"/>
        <v>353.46938283939585</v>
      </c>
      <c r="BG170" s="15">
        <v>353.46938283939585</v>
      </c>
      <c r="BH170" s="1">
        <f t="shared" si="103"/>
        <v>45.951019769121459</v>
      </c>
      <c r="BI170" s="2">
        <f t="shared" si="104"/>
        <v>399.42040260851729</v>
      </c>
      <c r="BJ170" s="15">
        <v>399.42040260851729</v>
      </c>
      <c r="BK170" s="24">
        <f t="shared" si="105"/>
        <v>19.971020130425863</v>
      </c>
      <c r="BL170" s="24">
        <f t="shared" si="106"/>
        <v>419.39142273894316</v>
      </c>
      <c r="BN170" s="15">
        <v>419.39142273894316</v>
      </c>
      <c r="BO170" s="24">
        <f t="shared" si="107"/>
        <v>62.908713410841472</v>
      </c>
      <c r="BP170" s="24">
        <f t="shared" si="108"/>
        <v>482.30013614978463</v>
      </c>
    </row>
    <row r="171" spans="1:68" ht="16.5" customHeight="1" x14ac:dyDescent="0.3">
      <c r="A171" s="5"/>
      <c r="B171" s="131" t="s">
        <v>376</v>
      </c>
      <c r="C171" s="66">
        <v>9608</v>
      </c>
      <c r="D171" s="67" t="s">
        <v>59</v>
      </c>
      <c r="E171" s="67" t="s">
        <v>24</v>
      </c>
      <c r="F171" s="67" t="s">
        <v>723</v>
      </c>
      <c r="G171" s="68">
        <v>88</v>
      </c>
      <c r="H171" s="68">
        <v>108</v>
      </c>
      <c r="I171" s="68">
        <v>10</v>
      </c>
      <c r="J171" s="70" t="s">
        <v>15</v>
      </c>
      <c r="K171" s="132">
        <f t="shared" si="109"/>
        <v>15797.218662991201</v>
      </c>
      <c r="L171" s="35">
        <v>500.34300000000002</v>
      </c>
      <c r="M171" s="33">
        <v>140.85634555718849</v>
      </c>
      <c r="N171" s="14">
        <v>100.85409983854653</v>
      </c>
      <c r="O171" s="1">
        <f t="shared" si="110"/>
        <v>6.0512459903127924</v>
      </c>
      <c r="P171" s="2">
        <f t="shared" si="111"/>
        <v>106.90534582885932</v>
      </c>
      <c r="Q171" s="1">
        <f t="shared" si="112"/>
        <v>11.268507644575079</v>
      </c>
      <c r="R171" s="17">
        <f t="shared" si="113"/>
        <v>152.12485320176356</v>
      </c>
      <c r="S171" s="15">
        <v>179.05095221847569</v>
      </c>
      <c r="T171" s="15">
        <v>152.12485320176356</v>
      </c>
      <c r="U171" s="1">
        <f t="shared" si="114"/>
        <v>15.212485320176356</v>
      </c>
      <c r="V171" s="2">
        <f t="shared" si="115"/>
        <v>167.3373385219399</v>
      </c>
      <c r="W171" s="15">
        <v>167.3373385219399</v>
      </c>
      <c r="X171" s="1">
        <f t="shared" si="79"/>
        <v>11.713613696535793</v>
      </c>
      <c r="Y171" s="2">
        <f t="shared" si="80"/>
        <v>179.05095221847569</v>
      </c>
      <c r="Z171" s="2">
        <f t="shared" si="81"/>
        <v>26.857642832771354</v>
      </c>
      <c r="AA171" s="17">
        <f t="shared" si="82"/>
        <v>205.90859505124703</v>
      </c>
      <c r="AB171" s="2">
        <f t="shared" si="116"/>
        <v>599.81214797152177</v>
      </c>
      <c r="AC171" s="1">
        <f t="shared" si="83"/>
        <v>47.984971837721744</v>
      </c>
      <c r="AD171" s="17">
        <f t="shared" si="84"/>
        <v>647.79711980924355</v>
      </c>
      <c r="AE171" s="15">
        <v>222.38128265534681</v>
      </c>
      <c r="AF171" s="1">
        <f t="shared" si="85"/>
        <v>15.566689785874276</v>
      </c>
      <c r="AG171" s="17">
        <f t="shared" si="86"/>
        <v>237.94797244122108</v>
      </c>
      <c r="AH171" s="15">
        <v>402.55667841729962</v>
      </c>
      <c r="AI171" s="15">
        <v>256.98381023651876</v>
      </c>
      <c r="AJ171" s="15">
        <v>237.94797244122108</v>
      </c>
      <c r="AK171" s="1">
        <f t="shared" si="87"/>
        <v>19.035837795297688</v>
      </c>
      <c r="AL171" s="2">
        <f t="shared" si="88"/>
        <v>256.98381023651876</v>
      </c>
      <c r="AM171" s="1">
        <f t="shared" si="89"/>
        <v>20.558704818921502</v>
      </c>
      <c r="AN171" s="2">
        <f t="shared" si="90"/>
        <v>277.54251505544028</v>
      </c>
      <c r="AO171" s="15">
        <v>277.54251505544028</v>
      </c>
      <c r="AP171" s="24">
        <f t="shared" si="91"/>
        <v>24.978826354989629</v>
      </c>
      <c r="AQ171" s="24">
        <f t="shared" si="92"/>
        <v>302.5213414104299</v>
      </c>
      <c r="AR171" s="15">
        <v>302.5213414104299</v>
      </c>
      <c r="AS171" s="24">
        <f t="shared" si="93"/>
        <v>27.22692072693869</v>
      </c>
      <c r="AT171" s="24">
        <f t="shared" si="94"/>
        <v>329.74826213736861</v>
      </c>
      <c r="AU171" s="15">
        <v>329.74826213736861</v>
      </c>
      <c r="AV171" s="24">
        <f t="shared" si="95"/>
        <v>29.677343592363176</v>
      </c>
      <c r="AW171" s="24">
        <f t="shared" si="96"/>
        <v>359.42560572973179</v>
      </c>
      <c r="AX171" s="15">
        <v>359.42560572973179</v>
      </c>
      <c r="AY171" s="24">
        <f t="shared" si="97"/>
        <v>43.131072687567809</v>
      </c>
      <c r="AZ171" s="24">
        <f t="shared" si="98"/>
        <v>402.55667841729962</v>
      </c>
      <c r="BA171" s="24">
        <f t="shared" si="99"/>
        <v>16.102267136691985</v>
      </c>
      <c r="BB171" s="24">
        <f t="shared" si="100"/>
        <v>418.6589455539916</v>
      </c>
      <c r="BD171" s="15">
        <v>418.6589455539916</v>
      </c>
      <c r="BE171" s="1">
        <f t="shared" si="101"/>
        <v>20.932947277699579</v>
      </c>
      <c r="BF171" s="2">
        <f t="shared" si="102"/>
        <v>439.59189283169115</v>
      </c>
      <c r="BG171" s="15">
        <v>439.59189283169115</v>
      </c>
      <c r="BH171" s="1">
        <f t="shared" si="103"/>
        <v>57.146946068119846</v>
      </c>
      <c r="BI171" s="2">
        <f t="shared" si="104"/>
        <v>496.73883889981101</v>
      </c>
      <c r="BJ171" s="15">
        <v>496.73883889981101</v>
      </c>
      <c r="BK171" s="24">
        <f t="shared" si="105"/>
        <v>24.836941944990549</v>
      </c>
      <c r="BL171" s="24">
        <f t="shared" si="106"/>
        <v>521.57578084480156</v>
      </c>
      <c r="BN171" s="15">
        <v>521.57578084480156</v>
      </c>
      <c r="BO171" s="24">
        <f t="shared" si="107"/>
        <v>78.236367126720225</v>
      </c>
      <c r="BP171" s="24">
        <f t="shared" si="108"/>
        <v>599.81214797152177</v>
      </c>
    </row>
    <row r="172" spans="1:68" ht="16.5" customHeight="1" x14ac:dyDescent="0.3">
      <c r="A172" s="5"/>
      <c r="B172" s="131" t="s">
        <v>407</v>
      </c>
      <c r="C172" s="66"/>
      <c r="D172" s="67" t="s">
        <v>59</v>
      </c>
      <c r="E172" s="67" t="s">
        <v>12</v>
      </c>
      <c r="F172" s="67" t="s">
        <v>208</v>
      </c>
      <c r="G172" s="68"/>
      <c r="H172" s="68"/>
      <c r="I172" s="68"/>
      <c r="J172" s="70" t="s">
        <v>13</v>
      </c>
      <c r="K172" s="132">
        <f t="shared" si="109"/>
        <v>18937.736029532865</v>
      </c>
      <c r="L172" s="35">
        <v>599.81214797152177</v>
      </c>
      <c r="M172" s="33">
        <v>84.984990152083995</v>
      </c>
      <c r="N172" s="14">
        <v>60.849830000000004</v>
      </c>
      <c r="O172" s="1">
        <f t="shared" si="110"/>
        <v>3.6509898000000005</v>
      </c>
      <c r="P172" s="2">
        <f t="shared" si="111"/>
        <v>64.500819800000002</v>
      </c>
      <c r="Q172" s="1">
        <f t="shared" si="112"/>
        <v>6.7987992121667196</v>
      </c>
      <c r="R172" s="17">
        <f t="shared" si="113"/>
        <v>91.783789364250708</v>
      </c>
      <c r="S172" s="15">
        <v>108.02952008172309</v>
      </c>
      <c r="T172" s="15">
        <v>91.783789364250708</v>
      </c>
      <c r="U172" s="1">
        <f t="shared" si="114"/>
        <v>9.1783789364250712</v>
      </c>
      <c r="V172" s="2">
        <f t="shared" si="115"/>
        <v>100.96216830067578</v>
      </c>
      <c r="W172" s="15">
        <v>100.96216830067578</v>
      </c>
      <c r="X172" s="1">
        <f t="shared" si="79"/>
        <v>7.0673517810473054</v>
      </c>
      <c r="Y172" s="2">
        <f t="shared" si="80"/>
        <v>108.02952008172309</v>
      </c>
      <c r="Z172" s="2">
        <f t="shared" si="81"/>
        <v>16.204428012258461</v>
      </c>
      <c r="AA172" s="17">
        <f t="shared" si="82"/>
        <v>124.23394809398155</v>
      </c>
      <c r="AB172" s="2">
        <f t="shared" si="116"/>
        <v>375.43</v>
      </c>
      <c r="AC172" s="1">
        <f t="shared" si="83"/>
        <v>30.034400000000002</v>
      </c>
      <c r="AD172" s="17">
        <f t="shared" si="84"/>
        <v>405.46440000000001</v>
      </c>
      <c r="AE172" s="15">
        <v>134.17266394150008</v>
      </c>
      <c r="AF172" s="1">
        <f t="shared" si="85"/>
        <v>9.3920864759050051</v>
      </c>
      <c r="AG172" s="17">
        <f t="shared" si="86"/>
        <v>143.56475041740509</v>
      </c>
      <c r="AH172" s="15">
        <v>242.88061155938396</v>
      </c>
      <c r="AI172" s="15">
        <v>155.04993045079749</v>
      </c>
      <c r="AJ172" s="15">
        <v>143.56475041740509</v>
      </c>
      <c r="AK172" s="1">
        <f t="shared" si="87"/>
        <v>11.485180033392407</v>
      </c>
      <c r="AL172" s="2">
        <f t="shared" si="88"/>
        <v>155.04993045079749</v>
      </c>
      <c r="AM172" s="1">
        <f t="shared" si="89"/>
        <v>12.403994436063799</v>
      </c>
      <c r="AN172" s="2">
        <f t="shared" si="90"/>
        <v>167.4539248868613</v>
      </c>
      <c r="AO172" s="15">
        <v>167.4539248868613</v>
      </c>
      <c r="AP172" s="24">
        <f t="shared" si="91"/>
        <v>15.070853239817517</v>
      </c>
      <c r="AQ172" s="24">
        <f t="shared" si="92"/>
        <v>182.52477812667883</v>
      </c>
      <c r="AR172" s="15">
        <v>182.52477812667883</v>
      </c>
      <c r="AS172" s="24">
        <f t="shared" si="93"/>
        <v>16.427230031401095</v>
      </c>
      <c r="AT172" s="24">
        <f t="shared" si="94"/>
        <v>198.95200815807993</v>
      </c>
      <c r="AU172" s="15">
        <v>198.95200815807993</v>
      </c>
      <c r="AV172" s="24">
        <f t="shared" si="95"/>
        <v>17.905680734227193</v>
      </c>
      <c r="AW172" s="24">
        <f t="shared" si="96"/>
        <v>216.85768889230712</v>
      </c>
      <c r="AX172" s="15">
        <v>216.85768889230712</v>
      </c>
      <c r="AY172" s="24">
        <f t="shared" si="97"/>
        <v>26.022922667076855</v>
      </c>
      <c r="AZ172" s="24">
        <f t="shared" si="98"/>
        <v>242.88061155938396</v>
      </c>
      <c r="BA172" s="24">
        <f t="shared" si="99"/>
        <v>9.7152244623753585</v>
      </c>
      <c r="BB172" s="24">
        <f t="shared" si="100"/>
        <v>252.59583602175931</v>
      </c>
      <c r="BD172" s="15">
        <v>252.59583602175931</v>
      </c>
      <c r="BE172" s="1">
        <f t="shared" si="101"/>
        <v>12.629791801087967</v>
      </c>
      <c r="BF172" s="2">
        <f t="shared" si="102"/>
        <v>265.22562782284729</v>
      </c>
      <c r="BG172" s="15">
        <v>265.22562782284729</v>
      </c>
      <c r="BH172" s="1">
        <f t="shared" si="103"/>
        <v>34.479331616970143</v>
      </c>
      <c r="BI172" s="2">
        <f t="shared" si="104"/>
        <v>299.70495943981746</v>
      </c>
      <c r="BJ172" s="15">
        <v>299.70495943981746</v>
      </c>
      <c r="BK172" s="24">
        <f t="shared" si="105"/>
        <v>14.985247971990873</v>
      </c>
      <c r="BL172" s="24">
        <f t="shared" si="106"/>
        <v>314.69020741180833</v>
      </c>
      <c r="BN172" s="15">
        <v>314.69020741180833</v>
      </c>
      <c r="BO172" s="24">
        <f t="shared" si="107"/>
        <v>47.203531111771248</v>
      </c>
      <c r="BP172" s="24">
        <f t="shared" si="108"/>
        <v>361.8937385235796</v>
      </c>
    </row>
    <row r="173" spans="1:68" ht="16.5" customHeight="1" x14ac:dyDescent="0.3">
      <c r="A173" s="5"/>
      <c r="B173" s="131" t="s">
        <v>449</v>
      </c>
      <c r="C173" s="66">
        <v>9656</v>
      </c>
      <c r="D173" s="67" t="s">
        <v>82</v>
      </c>
      <c r="E173" s="67" t="s">
        <v>24</v>
      </c>
      <c r="F173" s="67" t="s">
        <v>247</v>
      </c>
      <c r="G173" s="68">
        <v>85</v>
      </c>
      <c r="H173" s="68">
        <v>105</v>
      </c>
      <c r="I173" s="68" t="s">
        <v>84</v>
      </c>
      <c r="J173" s="70" t="s">
        <v>15</v>
      </c>
      <c r="K173" s="132">
        <f t="shared" si="109"/>
        <v>11853.368194712</v>
      </c>
      <c r="L173" s="35">
        <v>375.43</v>
      </c>
      <c r="M173" s="33">
        <v>63.014512250054551</v>
      </c>
      <c r="N173" s="14">
        <v>45.118818641819999</v>
      </c>
      <c r="O173" s="1">
        <f t="shared" si="110"/>
        <v>2.7071291185091999</v>
      </c>
      <c r="P173" s="2">
        <f t="shared" si="111"/>
        <v>47.8259477603292</v>
      </c>
      <c r="Q173" s="1">
        <f t="shared" si="112"/>
        <v>5.0411609800043644</v>
      </c>
      <c r="R173" s="17">
        <f t="shared" si="113"/>
        <v>68.055673230058915</v>
      </c>
      <c r="S173" s="15">
        <v>80.101527391779342</v>
      </c>
      <c r="T173" s="15">
        <v>68.055673230058915</v>
      </c>
      <c r="U173" s="1">
        <f t="shared" si="114"/>
        <v>6.8055673230058913</v>
      </c>
      <c r="V173" s="2">
        <f t="shared" si="115"/>
        <v>74.861240553064803</v>
      </c>
      <c r="W173" s="15">
        <v>74.861240553064803</v>
      </c>
      <c r="X173" s="1">
        <f t="shared" si="79"/>
        <v>5.2402868387145363</v>
      </c>
      <c r="Y173" s="2">
        <f t="shared" si="80"/>
        <v>80.101527391779342</v>
      </c>
      <c r="Z173" s="2">
        <f t="shared" si="81"/>
        <v>12.015229108766901</v>
      </c>
      <c r="AA173" s="17">
        <f t="shared" si="82"/>
        <v>92.116756500546245</v>
      </c>
      <c r="AB173" s="2">
        <f t="shared" si="116"/>
        <v>268.33629536936456</v>
      </c>
      <c r="AC173" s="1">
        <f t="shared" si="83"/>
        <v>21.466903629549165</v>
      </c>
      <c r="AD173" s="17">
        <f t="shared" si="84"/>
        <v>289.80319899891373</v>
      </c>
      <c r="AE173" s="15">
        <v>99.486097020589938</v>
      </c>
      <c r="AF173" s="1">
        <f t="shared" si="85"/>
        <v>6.9640267914412952</v>
      </c>
      <c r="AG173" s="17">
        <f t="shared" si="86"/>
        <v>106.45012381203124</v>
      </c>
      <c r="AH173" s="15">
        <v>180.09066359860296</v>
      </c>
      <c r="AI173" s="15">
        <v>114.96613371699374</v>
      </c>
      <c r="AJ173" s="15">
        <v>106.45012381203124</v>
      </c>
      <c r="AK173" s="1">
        <f t="shared" si="87"/>
        <v>8.5160099049624982</v>
      </c>
      <c r="AL173" s="2">
        <f t="shared" si="88"/>
        <v>114.96613371699374</v>
      </c>
      <c r="AM173" s="1">
        <f t="shared" si="89"/>
        <v>9.1972906973594988</v>
      </c>
      <c r="AN173" s="2">
        <f t="shared" si="90"/>
        <v>124.16342441435324</v>
      </c>
      <c r="AO173" s="15">
        <v>124.16342441435324</v>
      </c>
      <c r="AP173" s="24">
        <f t="shared" si="91"/>
        <v>11.174708197291793</v>
      </c>
      <c r="AQ173" s="24">
        <f t="shared" si="92"/>
        <v>135.33813261164505</v>
      </c>
      <c r="AR173" s="15">
        <v>135.33813261164505</v>
      </c>
      <c r="AS173" s="24">
        <f t="shared" si="93"/>
        <v>12.180431935048054</v>
      </c>
      <c r="AT173" s="24">
        <f t="shared" si="94"/>
        <v>147.51856454669311</v>
      </c>
      <c r="AU173" s="15">
        <v>147.51856454669311</v>
      </c>
      <c r="AV173" s="24">
        <f t="shared" si="95"/>
        <v>13.276670809202381</v>
      </c>
      <c r="AW173" s="24">
        <f t="shared" si="96"/>
        <v>160.7952353558955</v>
      </c>
      <c r="AX173" s="15">
        <v>160.7952353558955</v>
      </c>
      <c r="AY173" s="24">
        <f t="shared" si="97"/>
        <v>19.295428242707459</v>
      </c>
      <c r="AZ173" s="24">
        <f t="shared" si="98"/>
        <v>180.09066359860296</v>
      </c>
      <c r="BA173" s="24">
        <f t="shared" si="99"/>
        <v>7.2036265439441181</v>
      </c>
      <c r="BB173" s="24">
        <f t="shared" si="100"/>
        <v>187.29429014254708</v>
      </c>
      <c r="BD173" s="15">
        <v>187.29429014254708</v>
      </c>
      <c r="BE173" s="1">
        <f t="shared" si="101"/>
        <v>9.3647145071273545</v>
      </c>
      <c r="BF173" s="2">
        <f t="shared" si="102"/>
        <v>196.65900464967444</v>
      </c>
      <c r="BG173" s="15">
        <v>196.65900464967444</v>
      </c>
      <c r="BH173" s="1">
        <f t="shared" si="103"/>
        <v>25.565670604457679</v>
      </c>
      <c r="BI173" s="2">
        <f t="shared" si="104"/>
        <v>222.22467525413214</v>
      </c>
      <c r="BJ173" s="15">
        <v>222.22467525413214</v>
      </c>
      <c r="BK173" s="24">
        <f t="shared" si="105"/>
        <v>11.111233762706608</v>
      </c>
      <c r="BL173" s="24">
        <f t="shared" si="106"/>
        <v>233.33590901683874</v>
      </c>
      <c r="BN173" s="15">
        <v>233.33590901683874</v>
      </c>
      <c r="BO173" s="24">
        <f t="shared" si="107"/>
        <v>35.000386352525815</v>
      </c>
      <c r="BP173" s="24">
        <f t="shared" si="108"/>
        <v>268.33629536936456</v>
      </c>
    </row>
    <row r="174" spans="1:68" ht="16.5" customHeight="1" x14ac:dyDescent="0.3">
      <c r="A174" s="5"/>
      <c r="B174" s="131" t="s">
        <v>347</v>
      </c>
      <c r="C174" s="66">
        <v>1184</v>
      </c>
      <c r="D174" s="67" t="s">
        <v>55</v>
      </c>
      <c r="E174" s="67" t="s">
        <v>57</v>
      </c>
      <c r="F174" s="67" t="s">
        <v>167</v>
      </c>
      <c r="G174" s="68">
        <v>55</v>
      </c>
      <c r="H174" s="68">
        <v>70</v>
      </c>
      <c r="I174" s="68">
        <v>8</v>
      </c>
      <c r="J174" s="70" t="s">
        <v>14</v>
      </c>
      <c r="K174" s="132">
        <f t="shared" si="109"/>
        <v>8472.1223903738937</v>
      </c>
      <c r="L174" s="35">
        <v>268.33629536936456</v>
      </c>
      <c r="M174" s="33">
        <v>66.087116293475191</v>
      </c>
      <c r="N174" s="14">
        <v>47.318823999999992</v>
      </c>
      <c r="O174" s="1">
        <f t="shared" si="110"/>
        <v>2.8391294399999998</v>
      </c>
      <c r="P174" s="2">
        <f t="shared" si="111"/>
        <v>50.157953439999993</v>
      </c>
      <c r="Q174" s="1">
        <f t="shared" si="112"/>
        <v>5.2869693034780152</v>
      </c>
      <c r="R174" s="17">
        <f t="shared" si="113"/>
        <v>71.374085596953208</v>
      </c>
      <c r="S174" s="15">
        <v>84.007298747613916</v>
      </c>
      <c r="T174" s="15">
        <v>71.374085596953208</v>
      </c>
      <c r="U174" s="1">
        <f t="shared" si="114"/>
        <v>7.137408559695321</v>
      </c>
      <c r="V174" s="2">
        <f t="shared" si="115"/>
        <v>78.511494156648524</v>
      </c>
      <c r="W174" s="15">
        <v>78.511494156648524</v>
      </c>
      <c r="X174" s="1">
        <f t="shared" si="79"/>
        <v>5.4958045909653963</v>
      </c>
      <c r="Y174" s="2">
        <f t="shared" si="80"/>
        <v>84.007298747613916</v>
      </c>
      <c r="Z174" s="2">
        <f t="shared" si="81"/>
        <v>12.601094812142087</v>
      </c>
      <c r="AA174" s="17">
        <f t="shared" si="82"/>
        <v>96.608393559755996</v>
      </c>
      <c r="AB174" s="2">
        <f t="shared" si="116"/>
        <v>281.42044307928677</v>
      </c>
      <c r="AC174" s="1">
        <f t="shared" si="83"/>
        <v>22.513635446342942</v>
      </c>
      <c r="AD174" s="17">
        <f t="shared" si="84"/>
        <v>303.93407852562973</v>
      </c>
      <c r="AE174" s="15">
        <v>104.33706504453647</v>
      </c>
      <c r="AF174" s="1">
        <f t="shared" si="85"/>
        <v>7.3035945531175539</v>
      </c>
      <c r="AG174" s="17">
        <f t="shared" si="86"/>
        <v>111.64065959765402</v>
      </c>
      <c r="AH174" s="15">
        <v>188.87193130023292</v>
      </c>
      <c r="AI174" s="15">
        <v>120.57191236546635</v>
      </c>
      <c r="AJ174" s="15">
        <v>111.64065959765402</v>
      </c>
      <c r="AK174" s="1">
        <f t="shared" si="87"/>
        <v>8.931252767812321</v>
      </c>
      <c r="AL174" s="2">
        <f t="shared" si="88"/>
        <v>120.57191236546635</v>
      </c>
      <c r="AM174" s="1">
        <f t="shared" si="89"/>
        <v>9.6457529892373071</v>
      </c>
      <c r="AN174" s="2">
        <f t="shared" si="90"/>
        <v>130.21766535470366</v>
      </c>
      <c r="AO174" s="15">
        <v>130.21766535470366</v>
      </c>
      <c r="AP174" s="24">
        <f t="shared" si="91"/>
        <v>11.719589881923328</v>
      </c>
      <c r="AQ174" s="24">
        <f t="shared" si="92"/>
        <v>141.93725523662698</v>
      </c>
      <c r="AR174" s="15">
        <v>141.93725523662698</v>
      </c>
      <c r="AS174" s="24">
        <f t="shared" si="93"/>
        <v>12.774352971296429</v>
      </c>
      <c r="AT174" s="24">
        <f t="shared" si="94"/>
        <v>154.7116082079234</v>
      </c>
      <c r="AU174" s="15">
        <v>154.7116082079234</v>
      </c>
      <c r="AV174" s="24">
        <f t="shared" si="95"/>
        <v>13.924044738713107</v>
      </c>
      <c r="AW174" s="24">
        <f t="shared" si="96"/>
        <v>168.63565294663653</v>
      </c>
      <c r="AX174" s="15">
        <v>168.63565294663653</v>
      </c>
      <c r="AY174" s="24">
        <f t="shared" si="97"/>
        <v>20.236278353596383</v>
      </c>
      <c r="AZ174" s="24">
        <f t="shared" si="98"/>
        <v>188.87193130023292</v>
      </c>
      <c r="BA174" s="24">
        <f t="shared" si="99"/>
        <v>7.5548772520093168</v>
      </c>
      <c r="BB174" s="24">
        <f t="shared" si="100"/>
        <v>196.42680855224222</v>
      </c>
      <c r="BD174" s="15">
        <v>196.42680855224222</v>
      </c>
      <c r="BE174" s="1">
        <f t="shared" si="101"/>
        <v>9.8213404276121103</v>
      </c>
      <c r="BF174" s="2">
        <f t="shared" si="102"/>
        <v>206.24814897985434</v>
      </c>
      <c r="BG174" s="15">
        <v>206.24814897985434</v>
      </c>
      <c r="BH174" s="1">
        <f t="shared" si="103"/>
        <v>26.812259367381067</v>
      </c>
      <c r="BI174" s="2">
        <f t="shared" si="104"/>
        <v>233.06040834723541</v>
      </c>
      <c r="BJ174" s="15">
        <v>233.06040834723541</v>
      </c>
      <c r="BK174" s="24">
        <f t="shared" si="105"/>
        <v>11.65302041736177</v>
      </c>
      <c r="BL174" s="24">
        <f t="shared" si="106"/>
        <v>244.71342876459718</v>
      </c>
      <c r="BN174" s="15">
        <v>244.71342876459718</v>
      </c>
      <c r="BO174" s="24">
        <f t="shared" si="107"/>
        <v>36.707014314689573</v>
      </c>
      <c r="BP174" s="24">
        <f t="shared" si="108"/>
        <v>281.42044307928677</v>
      </c>
    </row>
    <row r="175" spans="1:68" ht="16.5" customHeight="1" x14ac:dyDescent="0.3">
      <c r="A175" s="5"/>
      <c r="B175" s="131" t="s">
        <v>387</v>
      </c>
      <c r="C175" s="66"/>
      <c r="D175" s="67" t="s">
        <v>59</v>
      </c>
      <c r="E175" s="67" t="s">
        <v>32</v>
      </c>
      <c r="F175" s="67" t="s">
        <v>175</v>
      </c>
      <c r="G175" s="68">
        <v>42</v>
      </c>
      <c r="H175" s="69">
        <v>75</v>
      </c>
      <c r="I175" s="69" t="s">
        <v>61</v>
      </c>
      <c r="J175" s="70" t="s">
        <v>14</v>
      </c>
      <c r="K175" s="132">
        <f t="shared" si="109"/>
        <v>8885.2252865721348</v>
      </c>
      <c r="L175" s="35">
        <v>281.42044307928677</v>
      </c>
      <c r="M175" s="33">
        <v>52.844348023737602</v>
      </c>
      <c r="N175" s="14">
        <v>37.836912000000005</v>
      </c>
      <c r="O175" s="1">
        <f t="shared" si="110"/>
        <v>2.2702147200000002</v>
      </c>
      <c r="P175" s="2">
        <f t="shared" si="111"/>
        <v>40.107126720000004</v>
      </c>
      <c r="Q175" s="1">
        <f t="shared" si="112"/>
        <v>4.2275478418990078</v>
      </c>
      <c r="R175" s="17">
        <f t="shared" si="113"/>
        <v>57.071895865636613</v>
      </c>
      <c r="S175" s="15">
        <v>67.173621433854294</v>
      </c>
      <c r="T175" s="15">
        <v>57.071895865636613</v>
      </c>
      <c r="U175" s="1">
        <f t="shared" si="114"/>
        <v>5.7071895865636613</v>
      </c>
      <c r="V175" s="2">
        <f t="shared" si="115"/>
        <v>62.779085452200277</v>
      </c>
      <c r="W175" s="15">
        <v>62.779085452200277</v>
      </c>
      <c r="X175" s="1">
        <f t="shared" si="79"/>
        <v>4.3945359816540197</v>
      </c>
      <c r="Y175" s="2">
        <f t="shared" si="80"/>
        <v>67.173621433854294</v>
      </c>
      <c r="Z175" s="2">
        <f t="shared" si="81"/>
        <v>10.076043215078144</v>
      </c>
      <c r="AA175" s="17">
        <f t="shared" si="82"/>
        <v>77.249664648932438</v>
      </c>
      <c r="AB175" s="2">
        <f t="shared" si="116"/>
        <v>225.02842716023517</v>
      </c>
      <c r="AC175" s="1">
        <f t="shared" si="83"/>
        <v>18.002274172818815</v>
      </c>
      <c r="AD175" s="17">
        <f t="shared" si="84"/>
        <v>243.03070133305397</v>
      </c>
      <c r="AE175" s="15">
        <v>83.429637820847034</v>
      </c>
      <c r="AF175" s="1">
        <f t="shared" si="85"/>
        <v>5.8400746474592928</v>
      </c>
      <c r="AG175" s="17">
        <f t="shared" si="86"/>
        <v>89.269712468306324</v>
      </c>
      <c r="AH175" s="15">
        <v>151.02511093422277</v>
      </c>
      <c r="AI175" s="15">
        <v>96.411289465770835</v>
      </c>
      <c r="AJ175" s="15">
        <v>89.269712468306324</v>
      </c>
      <c r="AK175" s="1">
        <f t="shared" si="87"/>
        <v>7.1415769974645062</v>
      </c>
      <c r="AL175" s="2">
        <f t="shared" si="88"/>
        <v>96.411289465770835</v>
      </c>
      <c r="AM175" s="1">
        <f t="shared" si="89"/>
        <v>7.7129031572616666</v>
      </c>
      <c r="AN175" s="2">
        <f t="shared" si="90"/>
        <v>104.1241926230325</v>
      </c>
      <c r="AO175" s="15">
        <v>104.1241926230325</v>
      </c>
      <c r="AP175" s="24">
        <f t="shared" si="91"/>
        <v>9.3711773360729254</v>
      </c>
      <c r="AQ175" s="24">
        <f t="shared" si="92"/>
        <v>113.49536995910543</v>
      </c>
      <c r="AR175" s="15">
        <v>113.49536995910543</v>
      </c>
      <c r="AS175" s="24">
        <f t="shared" si="93"/>
        <v>10.214583296319489</v>
      </c>
      <c r="AT175" s="24">
        <f t="shared" si="94"/>
        <v>123.70995325542492</v>
      </c>
      <c r="AU175" s="15">
        <v>123.70995325542492</v>
      </c>
      <c r="AV175" s="24">
        <f t="shared" si="95"/>
        <v>11.133895792988245</v>
      </c>
      <c r="AW175" s="24">
        <f t="shared" si="96"/>
        <v>134.84384904841318</v>
      </c>
      <c r="AX175" s="15">
        <v>134.84384904841318</v>
      </c>
      <c r="AY175" s="24">
        <f t="shared" si="97"/>
        <v>16.181261885809583</v>
      </c>
      <c r="AZ175" s="24">
        <f t="shared" si="98"/>
        <v>151.02511093422277</v>
      </c>
      <c r="BA175" s="24">
        <f t="shared" si="99"/>
        <v>6.0410044373689109</v>
      </c>
      <c r="BB175" s="24">
        <f t="shared" si="100"/>
        <v>157.06611537159168</v>
      </c>
      <c r="BD175" s="15">
        <v>157.06611537159168</v>
      </c>
      <c r="BE175" s="1">
        <f t="shared" si="101"/>
        <v>7.8533057685795837</v>
      </c>
      <c r="BF175" s="2">
        <f t="shared" si="102"/>
        <v>164.91942114017127</v>
      </c>
      <c r="BG175" s="15">
        <v>164.91942114017127</v>
      </c>
      <c r="BH175" s="1">
        <f t="shared" si="103"/>
        <v>21.439524748222265</v>
      </c>
      <c r="BI175" s="2">
        <f t="shared" si="104"/>
        <v>186.35894588839352</v>
      </c>
      <c r="BJ175" s="15">
        <v>186.35894588839352</v>
      </c>
      <c r="BK175" s="24">
        <f t="shared" si="105"/>
        <v>9.3179472944196764</v>
      </c>
      <c r="BL175" s="24">
        <f t="shared" si="106"/>
        <v>195.67689318281319</v>
      </c>
      <c r="BN175" s="15">
        <v>195.67689318281319</v>
      </c>
      <c r="BO175" s="24">
        <f t="shared" si="107"/>
        <v>29.351533977421976</v>
      </c>
      <c r="BP175" s="24">
        <f t="shared" si="108"/>
        <v>225.02842716023517</v>
      </c>
    </row>
    <row r="176" spans="1:68" ht="16.5" customHeight="1" x14ac:dyDescent="0.3">
      <c r="A176" s="5"/>
      <c r="B176" s="131" t="s">
        <v>462</v>
      </c>
      <c r="C176" s="66"/>
      <c r="D176" s="67" t="s">
        <v>87</v>
      </c>
      <c r="E176" s="67" t="s">
        <v>32</v>
      </c>
      <c r="F176" s="67" t="s">
        <v>643</v>
      </c>
      <c r="G176" s="68">
        <v>38</v>
      </c>
      <c r="H176" s="68">
        <v>74</v>
      </c>
      <c r="I176" s="68">
        <v>9</v>
      </c>
      <c r="J176" s="70" t="s">
        <v>14</v>
      </c>
      <c r="K176" s="132">
        <f t="shared" si="109"/>
        <v>7104.7726644306467</v>
      </c>
      <c r="L176" s="35">
        <v>225.02842716023517</v>
      </c>
      <c r="M176" s="33">
        <v>245.3238662600792</v>
      </c>
      <c r="N176" s="14">
        <v>175.65355400000001</v>
      </c>
      <c r="O176" s="1">
        <f t="shared" si="110"/>
        <v>10.539213240000002</v>
      </c>
      <c r="P176" s="2">
        <f t="shared" si="111"/>
        <v>186.19276724000002</v>
      </c>
      <c r="Q176" s="1">
        <f t="shared" si="112"/>
        <v>19.625909300806335</v>
      </c>
      <c r="R176" s="17">
        <f t="shared" si="113"/>
        <v>264.94977556088554</v>
      </c>
      <c r="S176" s="15">
        <v>311.84588583516228</v>
      </c>
      <c r="T176" s="15">
        <v>264.94977556088554</v>
      </c>
      <c r="U176" s="1">
        <f t="shared" si="114"/>
        <v>26.494977556088553</v>
      </c>
      <c r="V176" s="2">
        <f t="shared" si="115"/>
        <v>291.44475311697408</v>
      </c>
      <c r="W176" s="15">
        <v>291.44475311697408</v>
      </c>
      <c r="X176" s="1">
        <f t="shared" si="79"/>
        <v>20.401132718188183</v>
      </c>
      <c r="Y176" s="2">
        <f t="shared" si="80"/>
        <v>311.84588583516228</v>
      </c>
      <c r="Z176" s="2">
        <f t="shared" si="81"/>
        <v>46.776882875274339</v>
      </c>
      <c r="AA176" s="17">
        <f t="shared" si="82"/>
        <v>358.62276871043662</v>
      </c>
      <c r="AB176" s="2">
        <f t="shared" si="116"/>
        <v>1044.6688403568828</v>
      </c>
      <c r="AC176" s="1">
        <f t="shared" si="83"/>
        <v>83.573507228550625</v>
      </c>
      <c r="AD176" s="17">
        <f t="shared" si="84"/>
        <v>1128.2423475854334</v>
      </c>
      <c r="AE176" s="15">
        <v>387.31259020727157</v>
      </c>
      <c r="AF176" s="1">
        <f t="shared" si="85"/>
        <v>27.111881314509009</v>
      </c>
      <c r="AG176" s="17">
        <f t="shared" si="86"/>
        <v>414.42447152178056</v>
      </c>
      <c r="AH176" s="15">
        <v>701.11687441196261</v>
      </c>
      <c r="AI176" s="15">
        <v>447.57842924352303</v>
      </c>
      <c r="AJ176" s="15">
        <v>414.42447152178056</v>
      </c>
      <c r="AK176" s="1">
        <f t="shared" si="87"/>
        <v>33.153957721742444</v>
      </c>
      <c r="AL176" s="2">
        <f t="shared" si="88"/>
        <v>447.57842924352303</v>
      </c>
      <c r="AM176" s="1">
        <f t="shared" si="89"/>
        <v>35.806274339481845</v>
      </c>
      <c r="AN176" s="2">
        <f t="shared" si="90"/>
        <v>483.38470358300486</v>
      </c>
      <c r="AO176" s="15">
        <v>483.38470358300486</v>
      </c>
      <c r="AP176" s="24">
        <f t="shared" si="91"/>
        <v>43.504623322470437</v>
      </c>
      <c r="AQ176" s="24">
        <f t="shared" si="92"/>
        <v>526.88932690547529</v>
      </c>
      <c r="AR176" s="15">
        <v>526.88932690547529</v>
      </c>
      <c r="AS176" s="24">
        <f t="shared" si="93"/>
        <v>47.420039421492774</v>
      </c>
      <c r="AT176" s="24">
        <f t="shared" si="94"/>
        <v>574.30936632696807</v>
      </c>
      <c r="AU176" s="15">
        <v>574.30936632696807</v>
      </c>
      <c r="AV176" s="24">
        <f t="shared" si="95"/>
        <v>51.68784296942713</v>
      </c>
      <c r="AW176" s="24">
        <f t="shared" si="96"/>
        <v>625.99720929639523</v>
      </c>
      <c r="AX176" s="15">
        <v>625.99720929639523</v>
      </c>
      <c r="AY176" s="24">
        <f t="shared" si="97"/>
        <v>75.119665115567429</v>
      </c>
      <c r="AZ176" s="24">
        <f t="shared" si="98"/>
        <v>701.11687441196261</v>
      </c>
      <c r="BA176" s="24">
        <f t="shared" si="99"/>
        <v>28.044674976478504</v>
      </c>
      <c r="BB176" s="24">
        <f t="shared" si="100"/>
        <v>729.16154938844113</v>
      </c>
      <c r="BD176" s="15">
        <v>729.16154938844113</v>
      </c>
      <c r="BE176" s="1">
        <f t="shared" si="101"/>
        <v>36.458077469422051</v>
      </c>
      <c r="BF176" s="2">
        <f t="shared" si="102"/>
        <v>765.61962685786318</v>
      </c>
      <c r="BG176" s="15">
        <v>765.61962685786318</v>
      </c>
      <c r="BH176" s="1">
        <f t="shared" si="103"/>
        <v>99.530551491522218</v>
      </c>
      <c r="BI176" s="2">
        <f t="shared" si="104"/>
        <v>865.15017834938544</v>
      </c>
      <c r="BJ176" s="15">
        <v>865.15017834938544</v>
      </c>
      <c r="BK176" s="24">
        <f t="shared" si="105"/>
        <v>43.257508917469274</v>
      </c>
      <c r="BL176" s="24">
        <f t="shared" si="106"/>
        <v>908.40768726685474</v>
      </c>
      <c r="BN176" s="15">
        <v>908.40768726685474</v>
      </c>
      <c r="BO176" s="24">
        <f t="shared" si="107"/>
        <v>136.26115309002819</v>
      </c>
      <c r="BP176" s="24">
        <f t="shared" si="108"/>
        <v>1044.6688403568828</v>
      </c>
    </row>
    <row r="177" spans="1:68" ht="16.5" customHeight="1" x14ac:dyDescent="0.3">
      <c r="A177" s="5"/>
      <c r="B177" s="131" t="s">
        <v>408</v>
      </c>
      <c r="C177" s="66"/>
      <c r="D177" s="67" t="s">
        <v>59</v>
      </c>
      <c r="E177" s="67" t="s">
        <v>12</v>
      </c>
      <c r="F177" s="67" t="s">
        <v>511</v>
      </c>
      <c r="G177" s="68"/>
      <c r="H177" s="68"/>
      <c r="I177" s="68"/>
      <c r="J177" s="70" t="s">
        <v>13</v>
      </c>
      <c r="K177" s="132">
        <f t="shared" si="109"/>
        <v>32983.097797972841</v>
      </c>
      <c r="L177" s="35">
        <v>1044.6688403568828</v>
      </c>
      <c r="M177" s="33">
        <v>119.05818937242562</v>
      </c>
      <c r="N177" s="14">
        <v>85.246472000000011</v>
      </c>
      <c r="O177" s="1">
        <f t="shared" si="110"/>
        <v>5.1147883200000006</v>
      </c>
      <c r="P177" s="2">
        <f t="shared" si="111"/>
        <v>90.361260320000014</v>
      </c>
      <c r="Q177" s="1">
        <f t="shared" si="112"/>
        <v>9.5246551497940501</v>
      </c>
      <c r="R177" s="17">
        <f t="shared" si="113"/>
        <v>128.58284452221966</v>
      </c>
      <c r="S177" s="15">
        <v>151.34200800265253</v>
      </c>
      <c r="T177" s="15">
        <v>128.58284452221966</v>
      </c>
      <c r="U177" s="1">
        <f t="shared" si="114"/>
        <v>12.858284452221966</v>
      </c>
      <c r="V177" s="2">
        <f t="shared" si="115"/>
        <v>141.44112897444163</v>
      </c>
      <c r="W177" s="15">
        <v>141.44112897444163</v>
      </c>
      <c r="X177" s="1">
        <f t="shared" si="79"/>
        <v>9.9008790282109143</v>
      </c>
      <c r="Y177" s="2">
        <f t="shared" si="80"/>
        <v>151.34200800265253</v>
      </c>
      <c r="Z177" s="2">
        <f t="shared" si="81"/>
        <v>22.701301200397882</v>
      </c>
      <c r="AA177" s="17">
        <f t="shared" si="82"/>
        <v>174.04330920305043</v>
      </c>
      <c r="AB177" s="2">
        <f t="shared" si="116"/>
        <v>506.98850675549369</v>
      </c>
      <c r="AC177" s="1">
        <f t="shared" si="83"/>
        <v>40.559080540439496</v>
      </c>
      <c r="AD177" s="17">
        <f t="shared" si="84"/>
        <v>547.54758729593323</v>
      </c>
      <c r="AE177" s="15">
        <v>187.96677393929446</v>
      </c>
      <c r="AF177" s="1">
        <f t="shared" si="85"/>
        <v>13.157674175750612</v>
      </c>
      <c r="AG177" s="17">
        <f t="shared" si="86"/>
        <v>201.12444811504506</v>
      </c>
      <c r="AH177" s="15">
        <v>340.25921276427397</v>
      </c>
      <c r="AI177" s="15">
        <v>217.21440396424867</v>
      </c>
      <c r="AJ177" s="15">
        <v>201.12444811504506</v>
      </c>
      <c r="AK177" s="1">
        <f t="shared" si="87"/>
        <v>16.089955849203605</v>
      </c>
      <c r="AL177" s="2">
        <f t="shared" si="88"/>
        <v>217.21440396424867</v>
      </c>
      <c r="AM177" s="1">
        <f t="shared" si="89"/>
        <v>17.377152317139895</v>
      </c>
      <c r="AN177" s="2">
        <f t="shared" si="90"/>
        <v>234.59155628138856</v>
      </c>
      <c r="AO177" s="15">
        <v>234.59155628138856</v>
      </c>
      <c r="AP177" s="24">
        <f t="shared" si="91"/>
        <v>21.11324006532497</v>
      </c>
      <c r="AQ177" s="24">
        <f t="shared" si="92"/>
        <v>255.70479634671352</v>
      </c>
      <c r="AR177" s="15">
        <v>255.70479634671352</v>
      </c>
      <c r="AS177" s="24">
        <f t="shared" si="93"/>
        <v>23.013431671204216</v>
      </c>
      <c r="AT177" s="24">
        <f t="shared" si="94"/>
        <v>278.71822801791774</v>
      </c>
      <c r="AU177" s="15">
        <v>278.71822801791774</v>
      </c>
      <c r="AV177" s="24">
        <f t="shared" si="95"/>
        <v>25.084640521612595</v>
      </c>
      <c r="AW177" s="24">
        <f t="shared" si="96"/>
        <v>303.80286853953032</v>
      </c>
      <c r="AX177" s="15">
        <v>303.80286853953032</v>
      </c>
      <c r="AY177" s="24">
        <f t="shared" si="97"/>
        <v>36.456344224743638</v>
      </c>
      <c r="AZ177" s="24">
        <f t="shared" si="98"/>
        <v>340.25921276427397</v>
      </c>
      <c r="BA177" s="24">
        <f t="shared" si="99"/>
        <v>13.610368510570959</v>
      </c>
      <c r="BB177" s="24">
        <f t="shared" si="100"/>
        <v>353.8695812748449</v>
      </c>
      <c r="BD177" s="15">
        <v>353.8695812748449</v>
      </c>
      <c r="BE177" s="1">
        <f t="shared" si="101"/>
        <v>17.693479063742245</v>
      </c>
      <c r="BF177" s="2">
        <f t="shared" si="102"/>
        <v>371.56306033858715</v>
      </c>
      <c r="BG177" s="15">
        <v>371.56306033858715</v>
      </c>
      <c r="BH177" s="1">
        <f t="shared" si="103"/>
        <v>48.303197844016331</v>
      </c>
      <c r="BI177" s="2">
        <f t="shared" si="104"/>
        <v>419.86625818260347</v>
      </c>
      <c r="BJ177" s="15">
        <v>419.86625818260347</v>
      </c>
      <c r="BK177" s="24">
        <f t="shared" si="105"/>
        <v>20.993312909130175</v>
      </c>
      <c r="BL177" s="24">
        <f t="shared" si="106"/>
        <v>440.85957109173364</v>
      </c>
      <c r="BN177" s="15">
        <v>440.85957109173364</v>
      </c>
      <c r="BO177" s="24">
        <f t="shared" si="107"/>
        <v>66.128935663760046</v>
      </c>
      <c r="BP177" s="24">
        <f t="shared" si="108"/>
        <v>506.98850675549369</v>
      </c>
    </row>
    <row r="178" spans="1:68" ht="16.5" customHeight="1" x14ac:dyDescent="0.3">
      <c r="A178" s="5"/>
      <c r="B178" s="131" t="s">
        <v>421</v>
      </c>
      <c r="C178" s="66"/>
      <c r="D178" s="67" t="s">
        <v>78</v>
      </c>
      <c r="E178" s="67" t="s">
        <v>39</v>
      </c>
      <c r="F178" s="67" t="s">
        <v>227</v>
      </c>
      <c r="G178" s="68">
        <v>105</v>
      </c>
      <c r="H178" s="68">
        <v>130</v>
      </c>
      <c r="I178" s="68">
        <v>12</v>
      </c>
      <c r="J178" s="70" t="s">
        <v>15</v>
      </c>
      <c r="K178" s="132">
        <f t="shared" si="109"/>
        <v>16007.035775138105</v>
      </c>
      <c r="L178" s="35">
        <v>506.98850675549369</v>
      </c>
      <c r="M178" s="33">
        <v>485.35299465398322</v>
      </c>
      <c r="N178" s="14">
        <v>347.51603973635997</v>
      </c>
      <c r="O178" s="1">
        <f t="shared" si="110"/>
        <v>20.850962384181599</v>
      </c>
      <c r="P178" s="2">
        <f t="shared" si="111"/>
        <v>368.36700212054154</v>
      </c>
      <c r="Q178" s="1">
        <f t="shared" si="112"/>
        <v>38.828239572318658</v>
      </c>
      <c r="R178" s="17">
        <f t="shared" si="113"/>
        <v>524.18123422630185</v>
      </c>
      <c r="S178" s="15">
        <v>616.96131268435727</v>
      </c>
      <c r="T178" s="15">
        <v>524.18123422630185</v>
      </c>
      <c r="U178" s="1">
        <f t="shared" si="114"/>
        <v>52.418123422630181</v>
      </c>
      <c r="V178" s="2">
        <f t="shared" si="115"/>
        <v>576.59935764893203</v>
      </c>
      <c r="W178" s="15">
        <v>576.59935764893203</v>
      </c>
      <c r="X178" s="1">
        <f t="shared" si="79"/>
        <v>40.36195503542524</v>
      </c>
      <c r="Y178" s="2">
        <f t="shared" si="80"/>
        <v>616.96131268435727</v>
      </c>
      <c r="Z178" s="2">
        <f t="shared" si="81"/>
        <v>92.544196902653596</v>
      </c>
      <c r="AA178" s="17">
        <f t="shared" si="82"/>
        <v>709.50550958701092</v>
      </c>
      <c r="AB178" s="2">
        <f t="shared" si="116"/>
        <v>1968.3779902499998</v>
      </c>
      <c r="AC178" s="1">
        <f t="shared" si="83"/>
        <v>157.47023922</v>
      </c>
      <c r="AD178" s="17">
        <f t="shared" si="84"/>
        <v>2125.8482294699998</v>
      </c>
      <c r="AE178" s="15">
        <v>766.26595035397179</v>
      </c>
      <c r="AF178" s="1">
        <f t="shared" si="85"/>
        <v>53.63861652477803</v>
      </c>
      <c r="AG178" s="17">
        <f t="shared" si="86"/>
        <v>819.90456687874985</v>
      </c>
      <c r="AH178" s="15">
        <v>1387.1017923610025</v>
      </c>
      <c r="AI178" s="15">
        <v>885.49693222904989</v>
      </c>
      <c r="AJ178" s="15">
        <v>819.90456687874985</v>
      </c>
      <c r="AK178" s="1">
        <f t="shared" si="87"/>
        <v>65.592365350299985</v>
      </c>
      <c r="AL178" s="2">
        <f t="shared" si="88"/>
        <v>885.49693222904989</v>
      </c>
      <c r="AM178" s="1">
        <f t="shared" si="89"/>
        <v>70.839754578323991</v>
      </c>
      <c r="AN178" s="2">
        <f t="shared" si="90"/>
        <v>956.33668680737389</v>
      </c>
      <c r="AO178" s="15">
        <v>956.33668680737389</v>
      </c>
      <c r="AP178" s="24">
        <f t="shared" si="91"/>
        <v>86.070301812663658</v>
      </c>
      <c r="AQ178" s="24">
        <f t="shared" si="92"/>
        <v>1042.4069886200375</v>
      </c>
      <c r="AR178" s="15">
        <v>1042.4069886200375</v>
      </c>
      <c r="AS178" s="24">
        <f t="shared" si="93"/>
        <v>93.816628975803368</v>
      </c>
      <c r="AT178" s="24">
        <f t="shared" si="94"/>
        <v>1136.2236175958408</v>
      </c>
      <c r="AU178" s="15">
        <v>1136.2236175958408</v>
      </c>
      <c r="AV178" s="24">
        <f t="shared" si="95"/>
        <v>102.26012558362567</v>
      </c>
      <c r="AW178" s="24">
        <f t="shared" si="96"/>
        <v>1238.4837431794665</v>
      </c>
      <c r="AX178" s="15">
        <v>1238.4837431794665</v>
      </c>
      <c r="AY178" s="24">
        <f t="shared" si="97"/>
        <v>148.61804918153598</v>
      </c>
      <c r="AZ178" s="24">
        <f t="shared" si="98"/>
        <v>1387.1017923610025</v>
      </c>
      <c r="BA178" s="24">
        <f t="shared" si="99"/>
        <v>55.484071694440097</v>
      </c>
      <c r="BB178" s="24">
        <f t="shared" si="100"/>
        <v>1442.5858640554425</v>
      </c>
      <c r="BD178" s="15">
        <v>1442.5858640554425</v>
      </c>
      <c r="BE178" s="1">
        <f t="shared" si="101"/>
        <v>72.129293202772132</v>
      </c>
      <c r="BF178" s="2">
        <f t="shared" si="102"/>
        <v>1514.7151572582145</v>
      </c>
      <c r="BG178" s="15">
        <v>1442.59</v>
      </c>
      <c r="BH178" s="1">
        <f t="shared" si="103"/>
        <v>187.5367</v>
      </c>
      <c r="BI178" s="2">
        <f t="shared" si="104"/>
        <v>1630.1266999999998</v>
      </c>
      <c r="BJ178" s="15">
        <v>1630.1266999999998</v>
      </c>
      <c r="BK178" s="24">
        <f t="shared" si="105"/>
        <v>81.506334999999993</v>
      </c>
      <c r="BL178" s="24">
        <f t="shared" si="106"/>
        <v>1711.6330349999998</v>
      </c>
      <c r="BN178" s="15">
        <v>1711.6330349999998</v>
      </c>
      <c r="BO178" s="24">
        <f t="shared" si="107"/>
        <v>256.74495524999998</v>
      </c>
      <c r="BP178" s="24">
        <f t="shared" si="108"/>
        <v>1968.3779902499998</v>
      </c>
    </row>
    <row r="179" spans="1:68" ht="16.5" customHeight="1" x14ac:dyDescent="0.3">
      <c r="A179" s="5"/>
      <c r="B179" s="131" t="s">
        <v>361</v>
      </c>
      <c r="C179" s="66"/>
      <c r="D179" s="67" t="s">
        <v>55</v>
      </c>
      <c r="E179" s="67" t="s">
        <v>26</v>
      </c>
      <c r="F179" s="67" t="s">
        <v>163</v>
      </c>
      <c r="G179" s="68"/>
      <c r="H179" s="68"/>
      <c r="I179" s="68"/>
      <c r="J179" s="70"/>
      <c r="K179" s="132">
        <f t="shared" si="109"/>
        <v>62147.162093600607</v>
      </c>
      <c r="L179" s="35">
        <v>1968.3779902499998</v>
      </c>
      <c r="M179" s="33">
        <v>485.35696146502397</v>
      </c>
      <c r="N179" s="14">
        <v>347.51888000000002</v>
      </c>
      <c r="O179" s="1">
        <f t="shared" si="110"/>
        <v>20.851132800000002</v>
      </c>
      <c r="P179" s="2">
        <f t="shared" si="111"/>
        <v>368.37001280000004</v>
      </c>
      <c r="Q179" s="1">
        <f t="shared" si="112"/>
        <v>38.828556917201915</v>
      </c>
      <c r="R179" s="17">
        <f t="shared" si="113"/>
        <v>524.18551838222584</v>
      </c>
      <c r="S179" s="15">
        <v>616.96635513587978</v>
      </c>
      <c r="T179" s="15">
        <v>524.18551838222584</v>
      </c>
      <c r="U179" s="1">
        <f t="shared" si="114"/>
        <v>52.418551838222584</v>
      </c>
      <c r="V179" s="2">
        <f t="shared" si="115"/>
        <v>576.60407022044842</v>
      </c>
      <c r="W179" s="15">
        <v>576.60407022044842</v>
      </c>
      <c r="X179" s="1">
        <f t="shared" si="79"/>
        <v>40.362284915431388</v>
      </c>
      <c r="Y179" s="2">
        <f t="shared" si="80"/>
        <v>616.96635513587978</v>
      </c>
      <c r="Z179" s="2">
        <f t="shared" si="81"/>
        <v>92.544953270381967</v>
      </c>
      <c r="AA179" s="17">
        <f t="shared" si="82"/>
        <v>709.51130840626172</v>
      </c>
      <c r="AB179" s="2">
        <f t="shared" si="116"/>
        <v>1968.3779902499998</v>
      </c>
      <c r="AC179" s="1">
        <f t="shared" si="83"/>
        <v>157.47023922</v>
      </c>
      <c r="AD179" s="17">
        <f t="shared" si="84"/>
        <v>2125.8482294699998</v>
      </c>
      <c r="AE179" s="15">
        <v>766.27221307876266</v>
      </c>
      <c r="AF179" s="1">
        <f t="shared" si="85"/>
        <v>53.639054915513384</v>
      </c>
      <c r="AG179" s="17">
        <f t="shared" si="86"/>
        <v>819.91126799427605</v>
      </c>
      <c r="AH179" s="15">
        <v>1387.1131292040116</v>
      </c>
      <c r="AI179" s="15">
        <v>885.50416943381811</v>
      </c>
      <c r="AJ179" s="15">
        <v>819.91126799427605</v>
      </c>
      <c r="AK179" s="1">
        <f t="shared" si="87"/>
        <v>65.592901439542089</v>
      </c>
      <c r="AL179" s="2">
        <f t="shared" si="88"/>
        <v>885.50416943381811</v>
      </c>
      <c r="AM179" s="1">
        <f t="shared" si="89"/>
        <v>70.840333554705452</v>
      </c>
      <c r="AN179" s="2">
        <f t="shared" si="90"/>
        <v>956.34450298852357</v>
      </c>
      <c r="AO179" s="15">
        <v>956.34450298852357</v>
      </c>
      <c r="AP179" s="24">
        <f t="shared" si="91"/>
        <v>86.071005268967113</v>
      </c>
      <c r="AQ179" s="24">
        <f t="shared" si="92"/>
        <v>1042.4155082574907</v>
      </c>
      <c r="AR179" s="15">
        <v>1042.4155082574907</v>
      </c>
      <c r="AS179" s="24">
        <f t="shared" si="93"/>
        <v>93.817395743174174</v>
      </c>
      <c r="AT179" s="24">
        <f t="shared" si="94"/>
        <v>1136.2329040006648</v>
      </c>
      <c r="AU179" s="15">
        <v>1136.2329040006648</v>
      </c>
      <c r="AV179" s="24">
        <f t="shared" si="95"/>
        <v>102.26096136005982</v>
      </c>
      <c r="AW179" s="24">
        <f t="shared" si="96"/>
        <v>1238.4938653607246</v>
      </c>
      <c r="AX179" s="15">
        <v>1238.4938653607246</v>
      </c>
      <c r="AY179" s="24">
        <f t="shared" si="97"/>
        <v>148.61926384328694</v>
      </c>
      <c r="AZ179" s="24">
        <f t="shared" si="98"/>
        <v>1387.1131292040116</v>
      </c>
      <c r="BA179" s="24">
        <f t="shared" si="99"/>
        <v>55.484525168160459</v>
      </c>
      <c r="BB179" s="24">
        <f t="shared" si="100"/>
        <v>1442.597654372172</v>
      </c>
      <c r="BD179" s="15">
        <v>1442.597654372172</v>
      </c>
      <c r="BE179" s="1">
        <f t="shared" si="101"/>
        <v>72.129882718608599</v>
      </c>
      <c r="BF179" s="2">
        <f t="shared" si="102"/>
        <v>1514.7275370907805</v>
      </c>
      <c r="BG179" s="15">
        <v>1442.59</v>
      </c>
      <c r="BH179" s="1">
        <f t="shared" si="103"/>
        <v>187.5367</v>
      </c>
      <c r="BI179" s="2">
        <f t="shared" si="104"/>
        <v>1630.1266999999998</v>
      </c>
      <c r="BJ179" s="15">
        <v>1630.1266999999998</v>
      </c>
      <c r="BK179" s="24">
        <f t="shared" si="105"/>
        <v>81.506334999999993</v>
      </c>
      <c r="BL179" s="24">
        <f t="shared" si="106"/>
        <v>1711.6330349999998</v>
      </c>
      <c r="BN179" s="15">
        <v>1711.6330349999998</v>
      </c>
      <c r="BO179" s="24">
        <f t="shared" si="107"/>
        <v>256.74495524999998</v>
      </c>
      <c r="BP179" s="24">
        <f t="shared" si="108"/>
        <v>1968.3779902499998</v>
      </c>
    </row>
    <row r="180" spans="1:68" ht="16.5" customHeight="1" x14ac:dyDescent="0.3">
      <c r="A180" s="5"/>
      <c r="B180" s="131" t="s">
        <v>361</v>
      </c>
      <c r="C180" s="66"/>
      <c r="D180" s="67" t="s">
        <v>81</v>
      </c>
      <c r="E180" s="67" t="s">
        <v>26</v>
      </c>
      <c r="F180" s="67" t="s">
        <v>236</v>
      </c>
      <c r="G180" s="68"/>
      <c r="H180" s="68"/>
      <c r="I180" s="68"/>
      <c r="J180" s="70"/>
      <c r="K180" s="132">
        <f t="shared" si="109"/>
        <v>62147.162093600607</v>
      </c>
      <c r="L180" s="35">
        <v>1968.3779902499998</v>
      </c>
      <c r="M180" s="33">
        <v>41.185642944160008</v>
      </c>
      <c r="N180" s="14">
        <v>29.4892</v>
      </c>
      <c r="O180" s="1">
        <f t="shared" si="110"/>
        <v>1.769352</v>
      </c>
      <c r="P180" s="2">
        <f t="shared" si="111"/>
        <v>31.258552000000002</v>
      </c>
      <c r="Q180" s="1">
        <f t="shared" si="112"/>
        <v>3.2948514355328005</v>
      </c>
      <c r="R180" s="17">
        <f t="shared" si="113"/>
        <v>44.480494379692807</v>
      </c>
      <c r="S180" s="15">
        <v>52.353541884898434</v>
      </c>
      <c r="T180" s="15">
        <v>44.480494379692807</v>
      </c>
      <c r="U180" s="1">
        <f t="shared" si="114"/>
        <v>4.4480494379692805</v>
      </c>
      <c r="V180" s="2">
        <f t="shared" si="115"/>
        <v>48.928543817662089</v>
      </c>
      <c r="W180" s="15">
        <v>48.928543817662089</v>
      </c>
      <c r="X180" s="1">
        <f t="shared" si="79"/>
        <v>3.4249980672363463</v>
      </c>
      <c r="Y180" s="2">
        <f t="shared" si="80"/>
        <v>52.353541884898434</v>
      </c>
      <c r="Z180" s="2">
        <f t="shared" si="81"/>
        <v>7.853031282734765</v>
      </c>
      <c r="AA180" s="17">
        <f t="shared" si="82"/>
        <v>60.206573167633195</v>
      </c>
      <c r="AB180" s="2">
        <f t="shared" si="116"/>
        <v>175.38186769083069</v>
      </c>
      <c r="AC180" s="1">
        <f t="shared" si="83"/>
        <v>14.030549415266455</v>
      </c>
      <c r="AD180" s="17">
        <f t="shared" si="84"/>
        <v>189.41241710609714</v>
      </c>
      <c r="AE180" s="15">
        <v>65.023099021043848</v>
      </c>
      <c r="AF180" s="1">
        <f t="shared" si="85"/>
        <v>4.5516169314730694</v>
      </c>
      <c r="AG180" s="17">
        <f t="shared" si="86"/>
        <v>69.574715952516911</v>
      </c>
      <c r="AH180" s="15">
        <v>117.70542219094094</v>
      </c>
      <c r="AI180" s="15">
        <v>75.140693228718263</v>
      </c>
      <c r="AJ180" s="15">
        <v>69.574715952516911</v>
      </c>
      <c r="AK180" s="1">
        <f t="shared" si="87"/>
        <v>5.5659772762013526</v>
      </c>
      <c r="AL180" s="2">
        <f t="shared" si="88"/>
        <v>75.140693228718263</v>
      </c>
      <c r="AM180" s="1">
        <f t="shared" si="89"/>
        <v>6.0112554582974607</v>
      </c>
      <c r="AN180" s="2">
        <f t="shared" si="90"/>
        <v>81.151948687015718</v>
      </c>
      <c r="AO180" s="15">
        <v>81.151948687015718</v>
      </c>
      <c r="AP180" s="24">
        <f t="shared" si="91"/>
        <v>7.3036753818314146</v>
      </c>
      <c r="AQ180" s="24">
        <f t="shared" si="92"/>
        <v>88.455624068847129</v>
      </c>
      <c r="AR180" s="15">
        <v>88.455624068847129</v>
      </c>
      <c r="AS180" s="24">
        <f t="shared" si="93"/>
        <v>7.9610061661962419</v>
      </c>
      <c r="AT180" s="24">
        <f t="shared" si="94"/>
        <v>96.416630235043371</v>
      </c>
      <c r="AU180" s="15">
        <v>96.416630235043371</v>
      </c>
      <c r="AV180" s="24">
        <f t="shared" si="95"/>
        <v>8.6774967211539025</v>
      </c>
      <c r="AW180" s="24">
        <f t="shared" si="96"/>
        <v>105.09412695619727</v>
      </c>
      <c r="AX180" s="15">
        <v>105.09412695619727</v>
      </c>
      <c r="AY180" s="24">
        <f t="shared" si="97"/>
        <v>12.611295234743672</v>
      </c>
      <c r="AZ180" s="24">
        <f t="shared" si="98"/>
        <v>117.70542219094094</v>
      </c>
      <c r="BA180" s="24">
        <f t="shared" si="99"/>
        <v>4.7082168876376373</v>
      </c>
      <c r="BB180" s="24">
        <f t="shared" si="100"/>
        <v>122.41363907857857</v>
      </c>
      <c r="BD180" s="15">
        <v>122.41363907857857</v>
      </c>
      <c r="BE180" s="1">
        <f t="shared" si="101"/>
        <v>6.1206819539289281</v>
      </c>
      <c r="BF180" s="2">
        <f t="shared" si="102"/>
        <v>128.53432103250751</v>
      </c>
      <c r="BG180" s="15">
        <v>128.53432103250751</v>
      </c>
      <c r="BH180" s="1">
        <f t="shared" si="103"/>
        <v>16.709461734225975</v>
      </c>
      <c r="BI180" s="2">
        <f t="shared" si="104"/>
        <v>145.24378276673349</v>
      </c>
      <c r="BJ180" s="15">
        <v>145.24378276673349</v>
      </c>
      <c r="BK180" s="24">
        <f t="shared" si="105"/>
        <v>7.2621891383366748</v>
      </c>
      <c r="BL180" s="24">
        <f t="shared" si="106"/>
        <v>152.50597190507017</v>
      </c>
      <c r="BN180" s="15">
        <v>152.50597190507017</v>
      </c>
      <c r="BO180" s="24">
        <f t="shared" si="107"/>
        <v>22.875895785760523</v>
      </c>
      <c r="BP180" s="24">
        <f t="shared" si="108"/>
        <v>175.38186769083069</v>
      </c>
    </row>
    <row r="181" spans="1:68" ht="16.5" customHeight="1" x14ac:dyDescent="0.3">
      <c r="A181" s="5"/>
      <c r="B181" s="131" t="s">
        <v>367</v>
      </c>
      <c r="C181" s="66">
        <v>9283</v>
      </c>
      <c r="D181" s="67" t="s">
        <v>59</v>
      </c>
      <c r="E181" s="67" t="s">
        <v>57</v>
      </c>
      <c r="F181" s="67" t="s">
        <v>190</v>
      </c>
      <c r="G181" s="68">
        <v>42</v>
      </c>
      <c r="H181" s="69">
        <v>53</v>
      </c>
      <c r="I181" s="69">
        <v>7</v>
      </c>
      <c r="J181" s="70" t="s">
        <v>14</v>
      </c>
      <c r="K181" s="132">
        <f t="shared" si="109"/>
        <v>5537.2928439807174</v>
      </c>
      <c r="L181" s="35">
        <v>175.38186769083069</v>
      </c>
      <c r="M181" s="33">
        <v>522.89925907181612</v>
      </c>
      <c r="N181" s="14">
        <v>374.39942000000008</v>
      </c>
      <c r="O181" s="1">
        <f t="shared" si="110"/>
        <v>22.463965200000004</v>
      </c>
      <c r="P181" s="2">
        <f t="shared" si="111"/>
        <v>396.8633852000001</v>
      </c>
      <c r="Q181" s="1">
        <f t="shared" si="112"/>
        <v>41.831940725745291</v>
      </c>
      <c r="R181" s="17">
        <f t="shared" si="113"/>
        <v>564.73119979756143</v>
      </c>
      <c r="S181" s="15">
        <v>664.68862216172977</v>
      </c>
      <c r="T181" s="15">
        <v>564.73119979756143</v>
      </c>
      <c r="U181" s="1">
        <f t="shared" si="114"/>
        <v>56.473119979756142</v>
      </c>
      <c r="V181" s="2">
        <f t="shared" si="115"/>
        <v>621.20431977731755</v>
      </c>
      <c r="W181" s="15">
        <v>621.20431977731755</v>
      </c>
      <c r="X181" s="1">
        <f t="shared" si="79"/>
        <v>43.484302384412224</v>
      </c>
      <c r="Y181" s="2">
        <f t="shared" si="80"/>
        <v>664.68862216172977</v>
      </c>
      <c r="Z181" s="2">
        <f t="shared" si="81"/>
        <v>99.703293324259462</v>
      </c>
      <c r="AA181" s="17">
        <f t="shared" si="82"/>
        <v>764.39191548598922</v>
      </c>
      <c r="AB181" s="2">
        <f t="shared" si="116"/>
        <v>2120.6397554999999</v>
      </c>
      <c r="AC181" s="1">
        <f t="shared" si="83"/>
        <v>169.65118043999999</v>
      </c>
      <c r="AD181" s="17">
        <f t="shared" si="84"/>
        <v>2290.2909359400001</v>
      </c>
      <c r="AE181" s="15">
        <v>825.54326872486831</v>
      </c>
      <c r="AF181" s="1">
        <f t="shared" si="85"/>
        <v>57.788028810740784</v>
      </c>
      <c r="AG181" s="17">
        <f t="shared" si="86"/>
        <v>883.33129753560911</v>
      </c>
      <c r="AH181" s="15">
        <v>1494.4061486626779</v>
      </c>
      <c r="AI181" s="15">
        <v>953.99780133845786</v>
      </c>
      <c r="AJ181" s="15">
        <v>883.33129753560911</v>
      </c>
      <c r="AK181" s="1">
        <f t="shared" si="87"/>
        <v>70.666503802848723</v>
      </c>
      <c r="AL181" s="2">
        <f t="shared" si="88"/>
        <v>953.99780133845786</v>
      </c>
      <c r="AM181" s="1">
        <f t="shared" si="89"/>
        <v>76.319824107076627</v>
      </c>
      <c r="AN181" s="2">
        <f t="shared" si="90"/>
        <v>1030.3176254455345</v>
      </c>
      <c r="AO181" s="15">
        <v>1030.3176254455345</v>
      </c>
      <c r="AP181" s="24">
        <f t="shared" si="91"/>
        <v>92.728586290098093</v>
      </c>
      <c r="AQ181" s="24">
        <f t="shared" si="92"/>
        <v>1123.0462117356326</v>
      </c>
      <c r="AR181" s="15">
        <v>1123.0462117356326</v>
      </c>
      <c r="AS181" s="24">
        <f t="shared" si="93"/>
        <v>101.07415905620694</v>
      </c>
      <c r="AT181" s="24">
        <f t="shared" si="94"/>
        <v>1224.1203707918396</v>
      </c>
      <c r="AU181" s="15">
        <v>1224.1203707918396</v>
      </c>
      <c r="AV181" s="24">
        <f t="shared" si="95"/>
        <v>110.17083337126557</v>
      </c>
      <c r="AW181" s="24">
        <f t="shared" si="96"/>
        <v>1334.2912041631052</v>
      </c>
      <c r="AX181" s="15">
        <v>1334.2912041631052</v>
      </c>
      <c r="AY181" s="24">
        <f t="shared" si="97"/>
        <v>160.11494449957263</v>
      </c>
      <c r="AZ181" s="24">
        <f t="shared" si="98"/>
        <v>1494.4061486626779</v>
      </c>
      <c r="BA181" s="24">
        <f t="shared" si="99"/>
        <v>59.776245946507117</v>
      </c>
      <c r="BB181" s="24">
        <f t="shared" si="100"/>
        <v>1554.1823946091849</v>
      </c>
      <c r="BD181" s="15">
        <v>1554.1823946091849</v>
      </c>
      <c r="BE181" s="1">
        <f t="shared" si="101"/>
        <v>77.70911973045925</v>
      </c>
      <c r="BF181" s="2">
        <f t="shared" si="102"/>
        <v>1631.8915143396441</v>
      </c>
      <c r="BG181" s="15">
        <v>1554.18</v>
      </c>
      <c r="BH181" s="1">
        <f t="shared" si="103"/>
        <v>202.04339999999999</v>
      </c>
      <c r="BI181" s="2">
        <f t="shared" si="104"/>
        <v>1756.2234000000001</v>
      </c>
      <c r="BJ181" s="15">
        <v>1756.2234000000001</v>
      </c>
      <c r="BK181" s="24">
        <f t="shared" si="105"/>
        <v>87.811170000000004</v>
      </c>
      <c r="BL181" s="24">
        <f t="shared" si="106"/>
        <v>1844.03457</v>
      </c>
      <c r="BN181" s="15">
        <v>1844.03457</v>
      </c>
      <c r="BO181" s="24">
        <f t="shared" si="107"/>
        <v>276.6051855</v>
      </c>
      <c r="BP181" s="24">
        <f t="shared" si="108"/>
        <v>2120.6397554999999</v>
      </c>
    </row>
    <row r="182" spans="1:68" ht="16.5" customHeight="1" x14ac:dyDescent="0.3">
      <c r="A182" s="5"/>
      <c r="B182" s="131" t="s">
        <v>355</v>
      </c>
      <c r="C182" s="66"/>
      <c r="D182" s="67" t="s">
        <v>55</v>
      </c>
      <c r="E182" s="67" t="s">
        <v>24</v>
      </c>
      <c r="F182" s="67" t="s">
        <v>159</v>
      </c>
      <c r="G182" s="68"/>
      <c r="H182" s="68"/>
      <c r="I182" s="68"/>
      <c r="J182" s="70" t="s">
        <v>15</v>
      </c>
      <c r="K182" s="132">
        <f t="shared" si="109"/>
        <v>66954.489066631679</v>
      </c>
      <c r="L182" s="35">
        <v>2120.6397554999999</v>
      </c>
      <c r="M182" s="33">
        <v>522.89925907181612</v>
      </c>
      <c r="N182" s="14">
        <v>374.39942000000008</v>
      </c>
      <c r="O182" s="1">
        <f t="shared" si="110"/>
        <v>22.463965200000004</v>
      </c>
      <c r="P182" s="2">
        <f t="shared" si="111"/>
        <v>396.8633852000001</v>
      </c>
      <c r="Q182" s="1">
        <f t="shared" si="112"/>
        <v>41.831940725745291</v>
      </c>
      <c r="R182" s="17">
        <f t="shared" si="113"/>
        <v>564.73119979756143</v>
      </c>
      <c r="S182" s="15">
        <v>664.68862216172977</v>
      </c>
      <c r="T182" s="15">
        <v>564.73119979756143</v>
      </c>
      <c r="U182" s="1">
        <f t="shared" si="114"/>
        <v>56.473119979756142</v>
      </c>
      <c r="V182" s="2">
        <f t="shared" si="115"/>
        <v>621.20431977731755</v>
      </c>
      <c r="W182" s="15">
        <v>621.20431977731755</v>
      </c>
      <c r="X182" s="1">
        <f t="shared" si="79"/>
        <v>43.484302384412224</v>
      </c>
      <c r="Y182" s="2">
        <f t="shared" si="80"/>
        <v>664.68862216172977</v>
      </c>
      <c r="Z182" s="2">
        <f t="shared" si="81"/>
        <v>99.703293324259462</v>
      </c>
      <c r="AA182" s="17">
        <f t="shared" si="82"/>
        <v>764.39191548598922</v>
      </c>
      <c r="AB182" s="2">
        <f t="shared" si="116"/>
        <v>2120.6397554999999</v>
      </c>
      <c r="AC182" s="1">
        <f t="shared" si="83"/>
        <v>169.65118043999999</v>
      </c>
      <c r="AD182" s="17">
        <f t="shared" si="84"/>
        <v>2290.2909359400001</v>
      </c>
      <c r="AE182" s="15">
        <v>825.54326872486831</v>
      </c>
      <c r="AF182" s="1">
        <f t="shared" si="85"/>
        <v>57.788028810740784</v>
      </c>
      <c r="AG182" s="17">
        <f t="shared" si="86"/>
        <v>883.33129753560911</v>
      </c>
      <c r="AH182" s="15">
        <v>1494.4061486626779</v>
      </c>
      <c r="AI182" s="15">
        <v>953.99780133845786</v>
      </c>
      <c r="AJ182" s="15">
        <v>883.33129753560911</v>
      </c>
      <c r="AK182" s="1">
        <f t="shared" si="87"/>
        <v>70.666503802848723</v>
      </c>
      <c r="AL182" s="2">
        <f t="shared" si="88"/>
        <v>953.99780133845786</v>
      </c>
      <c r="AM182" s="1">
        <f t="shared" si="89"/>
        <v>76.319824107076627</v>
      </c>
      <c r="AN182" s="2">
        <f t="shared" si="90"/>
        <v>1030.3176254455345</v>
      </c>
      <c r="AO182" s="15">
        <v>1030.3176254455345</v>
      </c>
      <c r="AP182" s="24">
        <f t="shared" si="91"/>
        <v>92.728586290098093</v>
      </c>
      <c r="AQ182" s="24">
        <f t="shared" si="92"/>
        <v>1123.0462117356326</v>
      </c>
      <c r="AR182" s="15">
        <v>1123.0462117356326</v>
      </c>
      <c r="AS182" s="24">
        <f t="shared" si="93"/>
        <v>101.07415905620694</v>
      </c>
      <c r="AT182" s="24">
        <f t="shared" si="94"/>
        <v>1224.1203707918396</v>
      </c>
      <c r="AU182" s="15">
        <v>1224.1203707918396</v>
      </c>
      <c r="AV182" s="24">
        <f t="shared" si="95"/>
        <v>110.17083337126557</v>
      </c>
      <c r="AW182" s="24">
        <f t="shared" si="96"/>
        <v>1334.2912041631052</v>
      </c>
      <c r="AX182" s="15">
        <v>1334.2912041631052</v>
      </c>
      <c r="AY182" s="24">
        <f t="shared" si="97"/>
        <v>160.11494449957263</v>
      </c>
      <c r="AZ182" s="24">
        <f t="shared" si="98"/>
        <v>1494.4061486626779</v>
      </c>
      <c r="BA182" s="24">
        <f t="shared" si="99"/>
        <v>59.776245946507117</v>
      </c>
      <c r="BB182" s="24">
        <f t="shared" si="100"/>
        <v>1554.1823946091849</v>
      </c>
      <c r="BD182" s="15">
        <v>1554.1823946091849</v>
      </c>
      <c r="BE182" s="1">
        <f t="shared" si="101"/>
        <v>77.70911973045925</v>
      </c>
      <c r="BF182" s="2">
        <f t="shared" si="102"/>
        <v>1631.8915143396441</v>
      </c>
      <c r="BG182" s="15">
        <v>1554.18</v>
      </c>
      <c r="BH182" s="1">
        <f t="shared" si="103"/>
        <v>202.04339999999999</v>
      </c>
      <c r="BI182" s="2">
        <f t="shared" si="104"/>
        <v>1756.2234000000001</v>
      </c>
      <c r="BJ182" s="15">
        <v>1756.2234000000001</v>
      </c>
      <c r="BK182" s="24">
        <f t="shared" si="105"/>
        <v>87.811170000000004</v>
      </c>
      <c r="BL182" s="24">
        <f t="shared" si="106"/>
        <v>1844.03457</v>
      </c>
      <c r="BN182" s="15">
        <v>1844.03457</v>
      </c>
      <c r="BO182" s="24">
        <f t="shared" si="107"/>
        <v>276.6051855</v>
      </c>
      <c r="BP182" s="24">
        <f t="shared" si="108"/>
        <v>2120.6397554999999</v>
      </c>
    </row>
    <row r="183" spans="1:68" ht="16.5" customHeight="1" x14ac:dyDescent="0.3">
      <c r="A183" s="5"/>
      <c r="B183" s="131" t="s">
        <v>355</v>
      </c>
      <c r="C183" s="66"/>
      <c r="D183" s="67" t="s">
        <v>81</v>
      </c>
      <c r="E183" s="67" t="s">
        <v>24</v>
      </c>
      <c r="F183" s="67" t="s">
        <v>233</v>
      </c>
      <c r="G183" s="68"/>
      <c r="H183" s="68"/>
      <c r="I183" s="68"/>
      <c r="J183" s="70"/>
      <c r="K183" s="132">
        <f t="shared" si="109"/>
        <v>66954.489066631679</v>
      </c>
      <c r="L183" s="35">
        <v>2120.6397554999999</v>
      </c>
      <c r="M183" s="33">
        <v>38.302647938068802</v>
      </c>
      <c r="N183" s="14">
        <v>27.424955999999998</v>
      </c>
      <c r="O183" s="1">
        <f t="shared" si="110"/>
        <v>1.64549736</v>
      </c>
      <c r="P183" s="2">
        <f t="shared" si="111"/>
        <v>29.070453359999998</v>
      </c>
      <c r="Q183" s="1">
        <f t="shared" si="112"/>
        <v>3.0642118350455041</v>
      </c>
      <c r="R183" s="17">
        <f t="shared" si="113"/>
        <v>41.366859773114307</v>
      </c>
      <c r="S183" s="15">
        <v>48.688793952955535</v>
      </c>
      <c r="T183" s="15">
        <v>41.366859773114307</v>
      </c>
      <c r="U183" s="1">
        <f t="shared" si="114"/>
        <v>4.1366859773114308</v>
      </c>
      <c r="V183" s="2">
        <f t="shared" si="115"/>
        <v>45.503545750425737</v>
      </c>
      <c r="W183" s="15">
        <v>45.503545750425737</v>
      </c>
      <c r="X183" s="1">
        <f t="shared" si="79"/>
        <v>3.1852482025298019</v>
      </c>
      <c r="Y183" s="2">
        <f t="shared" si="80"/>
        <v>48.688793952955535</v>
      </c>
      <c r="Z183" s="2">
        <f t="shared" si="81"/>
        <v>7.3033190929433296</v>
      </c>
      <c r="AA183" s="17">
        <f t="shared" si="82"/>
        <v>55.992113045898861</v>
      </c>
      <c r="AB183" s="2">
        <f t="shared" si="116"/>
        <v>163.10513695247255</v>
      </c>
      <c r="AC183" s="1">
        <f t="shared" si="83"/>
        <v>13.048410956197804</v>
      </c>
      <c r="AD183" s="17">
        <f t="shared" si="84"/>
        <v>176.15354790867036</v>
      </c>
      <c r="AE183" s="15">
        <v>60.47148208957077</v>
      </c>
      <c r="AF183" s="1">
        <f t="shared" si="85"/>
        <v>4.2330037462699543</v>
      </c>
      <c r="AG183" s="17">
        <f t="shared" si="86"/>
        <v>64.704485835840728</v>
      </c>
      <c r="AH183" s="15">
        <v>109.4660426375751</v>
      </c>
      <c r="AI183" s="15">
        <v>69.880844702707989</v>
      </c>
      <c r="AJ183" s="15">
        <v>64.704485835840728</v>
      </c>
      <c r="AK183" s="1">
        <f t="shared" si="87"/>
        <v>5.1763588668672584</v>
      </c>
      <c r="AL183" s="2">
        <f t="shared" si="88"/>
        <v>69.880844702707989</v>
      </c>
      <c r="AM183" s="1">
        <f t="shared" si="89"/>
        <v>5.5904675762166391</v>
      </c>
      <c r="AN183" s="2">
        <f t="shared" si="90"/>
        <v>75.471312278924628</v>
      </c>
      <c r="AO183" s="15">
        <v>75.471312278924628</v>
      </c>
      <c r="AP183" s="24">
        <f t="shared" si="91"/>
        <v>6.7924181051032164</v>
      </c>
      <c r="AQ183" s="24">
        <f t="shared" si="92"/>
        <v>82.263730384027838</v>
      </c>
      <c r="AR183" s="15">
        <v>82.263730384027838</v>
      </c>
      <c r="AS183" s="24">
        <f t="shared" si="93"/>
        <v>7.4037357345625052</v>
      </c>
      <c r="AT183" s="24">
        <f t="shared" si="94"/>
        <v>89.66746611859034</v>
      </c>
      <c r="AU183" s="15">
        <v>89.66746611859034</v>
      </c>
      <c r="AV183" s="24">
        <f t="shared" si="95"/>
        <v>8.0700719506731318</v>
      </c>
      <c r="AW183" s="24">
        <f t="shared" si="96"/>
        <v>97.737538069263479</v>
      </c>
      <c r="AX183" s="15">
        <v>97.737538069263479</v>
      </c>
      <c r="AY183" s="24">
        <f t="shared" si="97"/>
        <v>11.728504568311617</v>
      </c>
      <c r="AZ183" s="24">
        <f t="shared" si="98"/>
        <v>109.4660426375751</v>
      </c>
      <c r="BA183" s="24">
        <f t="shared" si="99"/>
        <v>4.3786417055030036</v>
      </c>
      <c r="BB183" s="24">
        <f t="shared" si="100"/>
        <v>113.8446843430781</v>
      </c>
      <c r="BD183" s="15">
        <v>113.8446843430781</v>
      </c>
      <c r="BE183" s="1">
        <f t="shared" si="101"/>
        <v>5.6922342171539055</v>
      </c>
      <c r="BF183" s="2">
        <f t="shared" si="102"/>
        <v>119.53691856023201</v>
      </c>
      <c r="BG183" s="15">
        <v>119.53691856023201</v>
      </c>
      <c r="BH183" s="1">
        <f t="shared" si="103"/>
        <v>15.539799412830162</v>
      </c>
      <c r="BI183" s="2">
        <f t="shared" si="104"/>
        <v>135.07671797306216</v>
      </c>
      <c r="BJ183" s="15">
        <v>135.07671797306216</v>
      </c>
      <c r="BK183" s="24">
        <f t="shared" si="105"/>
        <v>6.753835898653108</v>
      </c>
      <c r="BL183" s="24">
        <f t="shared" si="106"/>
        <v>141.83055387171527</v>
      </c>
      <c r="BN183" s="15">
        <v>141.83055387171527</v>
      </c>
      <c r="BO183" s="24">
        <f t="shared" si="107"/>
        <v>21.274583080757289</v>
      </c>
      <c r="BP183" s="24">
        <f t="shared" si="108"/>
        <v>163.10513695247255</v>
      </c>
    </row>
    <row r="184" spans="1:68" ht="16.5" customHeight="1" x14ac:dyDescent="0.3">
      <c r="A184" s="5"/>
      <c r="B184" s="131" t="s">
        <v>328</v>
      </c>
      <c r="C184" s="66">
        <v>8717</v>
      </c>
      <c r="D184" s="71" t="s">
        <v>23</v>
      </c>
      <c r="E184" s="71" t="s">
        <v>26</v>
      </c>
      <c r="F184" s="67" t="s">
        <v>104</v>
      </c>
      <c r="G184" s="68">
        <v>31</v>
      </c>
      <c r="H184" s="68">
        <v>50</v>
      </c>
      <c r="I184" s="68">
        <v>8</v>
      </c>
      <c r="J184" s="70" t="s">
        <v>14</v>
      </c>
      <c r="K184" s="132">
        <f t="shared" si="109"/>
        <v>5149.6823449020676</v>
      </c>
      <c r="L184" s="35">
        <v>163.10513695247255</v>
      </c>
      <c r="M184" s="33">
        <v>107.8588626179944</v>
      </c>
      <c r="N184" s="14">
        <v>77.227677999999997</v>
      </c>
      <c r="O184" s="1">
        <f t="shared" si="110"/>
        <v>4.6336606800000002</v>
      </c>
      <c r="P184" s="2">
        <f t="shared" si="111"/>
        <v>81.861338680000003</v>
      </c>
      <c r="Q184" s="1">
        <f t="shared" si="112"/>
        <v>8.628709009439552</v>
      </c>
      <c r="R184" s="17">
        <f t="shared" si="113"/>
        <v>116.48757162743395</v>
      </c>
      <c r="S184" s="15">
        <v>137.10587180548976</v>
      </c>
      <c r="T184" s="15">
        <v>116.48757162743395</v>
      </c>
      <c r="U184" s="1">
        <f t="shared" si="114"/>
        <v>11.648757162743395</v>
      </c>
      <c r="V184" s="2">
        <f t="shared" si="115"/>
        <v>128.13632879017734</v>
      </c>
      <c r="W184" s="15">
        <v>128.13632879017734</v>
      </c>
      <c r="X184" s="1">
        <f t="shared" si="79"/>
        <v>8.9695430153124143</v>
      </c>
      <c r="Y184" s="2">
        <f t="shared" si="80"/>
        <v>137.10587180548976</v>
      </c>
      <c r="Z184" s="2">
        <f t="shared" si="81"/>
        <v>20.565880770823465</v>
      </c>
      <c r="AA184" s="17">
        <f t="shared" si="82"/>
        <v>157.67175257631322</v>
      </c>
      <c r="AB184" s="2">
        <f t="shared" si="116"/>
        <v>459.29812965648716</v>
      </c>
      <c r="AC184" s="1">
        <f t="shared" si="83"/>
        <v>36.74385037251897</v>
      </c>
      <c r="AD184" s="17">
        <f t="shared" si="84"/>
        <v>496.04198002900614</v>
      </c>
      <c r="AE184" s="15">
        <v>170.28549278241829</v>
      </c>
      <c r="AF184" s="1">
        <f t="shared" si="85"/>
        <v>11.919984494769281</v>
      </c>
      <c r="AG184" s="17">
        <f t="shared" si="86"/>
        <v>182.20547727718758</v>
      </c>
      <c r="AH184" s="15">
        <v>308.25239219158357</v>
      </c>
      <c r="AI184" s="15">
        <v>196.78191545936258</v>
      </c>
      <c r="AJ184" s="15">
        <v>182.20547727718758</v>
      </c>
      <c r="AK184" s="1">
        <f t="shared" si="87"/>
        <v>14.576438182175007</v>
      </c>
      <c r="AL184" s="2">
        <f t="shared" si="88"/>
        <v>196.78191545936258</v>
      </c>
      <c r="AM184" s="1">
        <f t="shared" si="89"/>
        <v>15.742553236749007</v>
      </c>
      <c r="AN184" s="2">
        <f t="shared" si="90"/>
        <v>212.5244686961116</v>
      </c>
      <c r="AO184" s="15">
        <v>212.5244686961116</v>
      </c>
      <c r="AP184" s="24">
        <f t="shared" si="91"/>
        <v>19.127202182650045</v>
      </c>
      <c r="AQ184" s="24">
        <f t="shared" si="92"/>
        <v>231.65167087876165</v>
      </c>
      <c r="AR184" s="15">
        <v>231.65167087876165</v>
      </c>
      <c r="AS184" s="24">
        <f t="shared" si="93"/>
        <v>20.84865037908855</v>
      </c>
      <c r="AT184" s="24">
        <f t="shared" si="94"/>
        <v>252.5003212578502</v>
      </c>
      <c r="AU184" s="15">
        <v>252.5003212578502</v>
      </c>
      <c r="AV184" s="24">
        <f t="shared" si="95"/>
        <v>22.725028913206522</v>
      </c>
      <c r="AW184" s="24">
        <f t="shared" si="96"/>
        <v>275.22535017105673</v>
      </c>
      <c r="AX184" s="15">
        <v>275.22535017105673</v>
      </c>
      <c r="AY184" s="24">
        <f t="shared" si="97"/>
        <v>33.027042020526807</v>
      </c>
      <c r="AZ184" s="24">
        <f t="shared" si="98"/>
        <v>308.25239219158357</v>
      </c>
      <c r="BA184" s="24">
        <f t="shared" si="99"/>
        <v>12.330095687663343</v>
      </c>
      <c r="BB184" s="24">
        <f t="shared" si="100"/>
        <v>320.58248787924691</v>
      </c>
      <c r="BD184" s="15">
        <v>320.58248787924691</v>
      </c>
      <c r="BE184" s="1">
        <f t="shared" si="101"/>
        <v>16.029124393962345</v>
      </c>
      <c r="BF184" s="2">
        <f t="shared" si="102"/>
        <v>336.61161227320923</v>
      </c>
      <c r="BG184" s="15">
        <v>336.61161227320923</v>
      </c>
      <c r="BH184" s="1">
        <f t="shared" si="103"/>
        <v>43.759509595517201</v>
      </c>
      <c r="BI184" s="2">
        <f t="shared" si="104"/>
        <v>380.37112186872645</v>
      </c>
      <c r="BJ184" s="15">
        <v>380.37112186872645</v>
      </c>
      <c r="BK184" s="24">
        <f t="shared" si="105"/>
        <v>19.018556093436324</v>
      </c>
      <c r="BL184" s="24">
        <f t="shared" si="106"/>
        <v>399.38967796216275</v>
      </c>
      <c r="BN184" s="15">
        <v>399.38967796216275</v>
      </c>
      <c r="BO184" s="24">
        <f t="shared" si="107"/>
        <v>59.908451694324413</v>
      </c>
      <c r="BP184" s="24">
        <f t="shared" si="108"/>
        <v>459.29812965648716</v>
      </c>
    </row>
    <row r="185" spans="1:68" ht="16.5" customHeight="1" x14ac:dyDescent="0.3">
      <c r="A185" s="5"/>
      <c r="B185" s="131" t="s">
        <v>313</v>
      </c>
      <c r="C185" s="66">
        <v>9211</v>
      </c>
      <c r="D185" s="71" t="s">
        <v>23</v>
      </c>
      <c r="E185" s="71" t="s">
        <v>24</v>
      </c>
      <c r="F185" s="67" t="s">
        <v>100</v>
      </c>
      <c r="G185" s="68">
        <v>90</v>
      </c>
      <c r="H185" s="68">
        <v>104</v>
      </c>
      <c r="I185" s="68">
        <v>11</v>
      </c>
      <c r="J185" s="70" t="s">
        <v>15</v>
      </c>
      <c r="K185" s="132">
        <f t="shared" si="109"/>
        <v>14501.318067178738</v>
      </c>
      <c r="L185" s="35">
        <v>459.29812965648716</v>
      </c>
      <c r="M185" s="33">
        <v>98.037670839002374</v>
      </c>
      <c r="N185" s="14">
        <v>70.195637999999988</v>
      </c>
      <c r="O185" s="1">
        <f t="shared" si="110"/>
        <v>4.2117382799999996</v>
      </c>
      <c r="P185" s="2">
        <f t="shared" si="111"/>
        <v>74.407376279999994</v>
      </c>
      <c r="Q185" s="1">
        <f t="shared" si="112"/>
        <v>7.8430136671201902</v>
      </c>
      <c r="R185" s="17">
        <f t="shared" si="113"/>
        <v>105.88068450612256</v>
      </c>
      <c r="S185" s="15">
        <v>124.62156566370625</v>
      </c>
      <c r="T185" s="15">
        <v>105.88068450612256</v>
      </c>
      <c r="U185" s="1">
        <f t="shared" si="114"/>
        <v>10.588068450612255</v>
      </c>
      <c r="V185" s="2">
        <f t="shared" si="115"/>
        <v>116.46875295673482</v>
      </c>
      <c r="W185" s="15">
        <v>116.46875295673482</v>
      </c>
      <c r="X185" s="1">
        <f t="shared" si="79"/>
        <v>8.1528127069714369</v>
      </c>
      <c r="Y185" s="2">
        <f t="shared" si="80"/>
        <v>124.62156566370625</v>
      </c>
      <c r="Z185" s="2">
        <f t="shared" si="81"/>
        <v>18.693234849555939</v>
      </c>
      <c r="AA185" s="17">
        <f t="shared" si="82"/>
        <v>143.31480051326218</v>
      </c>
      <c r="AB185" s="2">
        <f t="shared" si="116"/>
        <v>417.47629966867339</v>
      </c>
      <c r="AC185" s="1">
        <f t="shared" si="83"/>
        <v>33.398103973493875</v>
      </c>
      <c r="AD185" s="17">
        <f t="shared" si="84"/>
        <v>450.87440364216729</v>
      </c>
      <c r="AE185" s="15">
        <v>154.77998455432316</v>
      </c>
      <c r="AF185" s="1">
        <f t="shared" si="85"/>
        <v>10.834598918802621</v>
      </c>
      <c r="AG185" s="17">
        <f t="shared" si="86"/>
        <v>165.61458347312578</v>
      </c>
      <c r="AH185" s="15">
        <v>280.18417613066663</v>
      </c>
      <c r="AI185" s="15">
        <v>178.86375015097585</v>
      </c>
      <c r="AJ185" s="15">
        <v>165.61458347312578</v>
      </c>
      <c r="AK185" s="1">
        <f t="shared" si="87"/>
        <v>13.249166677850063</v>
      </c>
      <c r="AL185" s="2">
        <f t="shared" si="88"/>
        <v>178.86375015097585</v>
      </c>
      <c r="AM185" s="1">
        <f t="shared" si="89"/>
        <v>14.309100012078067</v>
      </c>
      <c r="AN185" s="2">
        <f t="shared" si="90"/>
        <v>193.17285016305391</v>
      </c>
      <c r="AO185" s="15">
        <v>193.17285016305391</v>
      </c>
      <c r="AP185" s="24">
        <f t="shared" si="91"/>
        <v>17.38555651467485</v>
      </c>
      <c r="AQ185" s="24">
        <f t="shared" si="92"/>
        <v>210.55840667772875</v>
      </c>
      <c r="AR185" s="15">
        <v>210.55840667772875</v>
      </c>
      <c r="AS185" s="24">
        <f t="shared" si="93"/>
        <v>18.950256600995587</v>
      </c>
      <c r="AT185" s="24">
        <f t="shared" si="94"/>
        <v>229.50866327872433</v>
      </c>
      <c r="AU185" s="15">
        <v>229.50866327872433</v>
      </c>
      <c r="AV185" s="24">
        <f t="shared" si="95"/>
        <v>20.65577969508519</v>
      </c>
      <c r="AW185" s="24">
        <f t="shared" si="96"/>
        <v>250.16444297380951</v>
      </c>
      <c r="AX185" s="15">
        <v>250.16444297380951</v>
      </c>
      <c r="AY185" s="24">
        <f t="shared" si="97"/>
        <v>30.019733156857143</v>
      </c>
      <c r="AZ185" s="24">
        <f t="shared" si="98"/>
        <v>280.18417613066663</v>
      </c>
      <c r="BA185" s="24">
        <f t="shared" si="99"/>
        <v>11.207367045226665</v>
      </c>
      <c r="BB185" s="24">
        <f t="shared" si="100"/>
        <v>291.39154317589328</v>
      </c>
      <c r="BD185" s="15">
        <v>291.39154317589328</v>
      </c>
      <c r="BE185" s="1">
        <f t="shared" si="101"/>
        <v>14.569577158794665</v>
      </c>
      <c r="BF185" s="2">
        <f t="shared" si="102"/>
        <v>305.96112033468796</v>
      </c>
      <c r="BG185" s="15">
        <v>305.96112033468796</v>
      </c>
      <c r="BH185" s="1">
        <f t="shared" si="103"/>
        <v>39.774945643509433</v>
      </c>
      <c r="BI185" s="2">
        <f t="shared" si="104"/>
        <v>345.73606597819742</v>
      </c>
      <c r="BJ185" s="15">
        <v>345.73606597819742</v>
      </c>
      <c r="BK185" s="24">
        <f t="shared" si="105"/>
        <v>17.286803298909874</v>
      </c>
      <c r="BL185" s="24">
        <f t="shared" si="106"/>
        <v>363.0228692771073</v>
      </c>
      <c r="BN185" s="15">
        <v>363.0228692771073</v>
      </c>
      <c r="BO185" s="24">
        <f t="shared" si="107"/>
        <v>54.453430391566101</v>
      </c>
      <c r="BP185" s="24">
        <f t="shared" si="108"/>
        <v>417.47629966867339</v>
      </c>
    </row>
    <row r="186" spans="1:68" ht="16.5" customHeight="1" x14ac:dyDescent="0.3">
      <c r="A186" s="5"/>
      <c r="B186" s="131" t="s">
        <v>314</v>
      </c>
      <c r="C186" s="66">
        <v>9270</v>
      </c>
      <c r="D186" s="71" t="s">
        <v>23</v>
      </c>
      <c r="E186" s="71" t="s">
        <v>24</v>
      </c>
      <c r="F186" s="67" t="s">
        <v>101</v>
      </c>
      <c r="G186" s="68">
        <v>80</v>
      </c>
      <c r="H186" s="68">
        <v>98</v>
      </c>
      <c r="I186" s="68">
        <v>11</v>
      </c>
      <c r="J186" s="70" t="s">
        <v>15</v>
      </c>
      <c r="K186" s="132">
        <f t="shared" si="109"/>
        <v>13180.886696691019</v>
      </c>
      <c r="L186" s="35">
        <v>417.47629966867339</v>
      </c>
      <c r="M186" s="33">
        <v>37.051238017842401</v>
      </c>
      <c r="N186" s="14">
        <v>26.528938</v>
      </c>
      <c r="O186" s="1">
        <f t="shared" si="110"/>
        <v>1.5917362800000001</v>
      </c>
      <c r="P186" s="2">
        <f t="shared" si="111"/>
        <v>28.120674279999999</v>
      </c>
      <c r="Q186" s="1">
        <f t="shared" si="112"/>
        <v>2.9640990414273922</v>
      </c>
      <c r="R186" s="17">
        <f t="shared" si="113"/>
        <v>40.015337059269797</v>
      </c>
      <c r="S186" s="15">
        <v>47.098051718760551</v>
      </c>
      <c r="T186" s="15">
        <v>40.015337059269797</v>
      </c>
      <c r="U186" s="1">
        <f t="shared" si="114"/>
        <v>4.0015337059269793</v>
      </c>
      <c r="V186" s="2">
        <f t="shared" si="115"/>
        <v>44.016870765196778</v>
      </c>
      <c r="W186" s="15">
        <v>44.016870765196778</v>
      </c>
      <c r="X186" s="1">
        <f t="shared" si="79"/>
        <v>3.0811809535637744</v>
      </c>
      <c r="Y186" s="2">
        <f t="shared" si="80"/>
        <v>47.098051718760551</v>
      </c>
      <c r="Z186" s="2">
        <f t="shared" si="81"/>
        <v>7.0647077578140829</v>
      </c>
      <c r="AA186" s="17">
        <f t="shared" si="82"/>
        <v>54.162759476574635</v>
      </c>
      <c r="AB186" s="2">
        <f t="shared" si="116"/>
        <v>157.77622635725118</v>
      </c>
      <c r="AC186" s="1">
        <f t="shared" si="83"/>
        <v>12.622098108580094</v>
      </c>
      <c r="AD186" s="17">
        <f t="shared" si="84"/>
        <v>170.39832446583128</v>
      </c>
      <c r="AE186" s="15">
        <v>58.495780234700604</v>
      </c>
      <c r="AF186" s="1">
        <f t="shared" si="85"/>
        <v>4.0947046164290422</v>
      </c>
      <c r="AG186" s="17">
        <f t="shared" si="86"/>
        <v>62.590484851129645</v>
      </c>
      <c r="AH186" s="15">
        <v>105.88960865561958</v>
      </c>
      <c r="AI186" s="15">
        <v>67.597723639220021</v>
      </c>
      <c r="AJ186" s="15">
        <v>62.590484851129645</v>
      </c>
      <c r="AK186" s="1">
        <f t="shared" si="87"/>
        <v>5.0072387880903717</v>
      </c>
      <c r="AL186" s="2">
        <f t="shared" si="88"/>
        <v>67.597723639220021</v>
      </c>
      <c r="AM186" s="1">
        <f t="shared" si="89"/>
        <v>5.4078178911376016</v>
      </c>
      <c r="AN186" s="2">
        <f t="shared" si="90"/>
        <v>73.005541530357618</v>
      </c>
      <c r="AO186" s="15">
        <v>73.005541530357618</v>
      </c>
      <c r="AP186" s="24">
        <f t="shared" si="91"/>
        <v>6.5704987377321862</v>
      </c>
      <c r="AQ186" s="24">
        <f t="shared" si="92"/>
        <v>79.576040268089798</v>
      </c>
      <c r="AR186" s="15">
        <v>79.576040268089798</v>
      </c>
      <c r="AS186" s="24">
        <f t="shared" si="93"/>
        <v>7.1618436241280818</v>
      </c>
      <c r="AT186" s="24">
        <f t="shared" si="94"/>
        <v>86.73788389221788</v>
      </c>
      <c r="AU186" s="15">
        <v>86.73788389221788</v>
      </c>
      <c r="AV186" s="24">
        <f t="shared" si="95"/>
        <v>7.8064095502996089</v>
      </c>
      <c r="AW186" s="24">
        <f t="shared" si="96"/>
        <v>94.544293442517485</v>
      </c>
      <c r="AX186" s="15">
        <v>94.544293442517485</v>
      </c>
      <c r="AY186" s="24">
        <f t="shared" si="97"/>
        <v>11.345315213102099</v>
      </c>
      <c r="AZ186" s="24">
        <f t="shared" si="98"/>
        <v>105.88960865561958</v>
      </c>
      <c r="BA186" s="24">
        <f t="shared" si="99"/>
        <v>4.2355843462247833</v>
      </c>
      <c r="BB186" s="24">
        <f t="shared" si="100"/>
        <v>110.12519300184437</v>
      </c>
      <c r="BD186" s="15">
        <v>110.12519300184437</v>
      </c>
      <c r="BE186" s="1">
        <f t="shared" si="101"/>
        <v>5.5062596500922183</v>
      </c>
      <c r="BF186" s="2">
        <f t="shared" si="102"/>
        <v>115.63145265193658</v>
      </c>
      <c r="BG186" s="15">
        <v>115.63145265193658</v>
      </c>
      <c r="BH186" s="1">
        <f t="shared" si="103"/>
        <v>15.032088844751758</v>
      </c>
      <c r="BI186" s="2">
        <f t="shared" si="104"/>
        <v>130.66354149668834</v>
      </c>
      <c r="BJ186" s="15">
        <v>130.66354149668834</v>
      </c>
      <c r="BK186" s="24">
        <f t="shared" si="105"/>
        <v>6.5331770748344162</v>
      </c>
      <c r="BL186" s="24">
        <f t="shared" si="106"/>
        <v>137.19671857152275</v>
      </c>
      <c r="BN186" s="15">
        <v>137.19671857152275</v>
      </c>
      <c r="BO186" s="24">
        <f t="shared" si="107"/>
        <v>20.579507785728413</v>
      </c>
      <c r="BP186" s="24">
        <f t="shared" si="108"/>
        <v>157.77622635725118</v>
      </c>
    </row>
    <row r="187" spans="1:68" ht="16.5" customHeight="1" x14ac:dyDescent="0.3">
      <c r="A187" s="5"/>
      <c r="B187" s="131" t="s">
        <v>329</v>
      </c>
      <c r="C187" s="66">
        <v>9269</v>
      </c>
      <c r="D187" s="71" t="s">
        <v>23</v>
      </c>
      <c r="E187" s="71" t="s">
        <v>26</v>
      </c>
      <c r="F187" s="67" t="s">
        <v>101</v>
      </c>
      <c r="G187" s="68">
        <v>26</v>
      </c>
      <c r="H187" s="68">
        <v>42</v>
      </c>
      <c r="I187" s="68">
        <v>8</v>
      </c>
      <c r="J187" s="70" t="s">
        <v>14</v>
      </c>
      <c r="K187" s="132">
        <f t="shared" si="109"/>
        <v>4981.4338315657305</v>
      </c>
      <c r="L187" s="35">
        <v>157.77622635725118</v>
      </c>
      <c r="M187" s="33">
        <v>87.693738207257596</v>
      </c>
      <c r="N187" s="14">
        <v>62.789312000000002</v>
      </c>
      <c r="O187" s="1">
        <f t="shared" si="110"/>
        <v>3.7673587199999998</v>
      </c>
      <c r="P187" s="2">
        <f t="shared" si="111"/>
        <v>66.55667072</v>
      </c>
      <c r="Q187" s="1">
        <f t="shared" si="112"/>
        <v>7.0154990565806079</v>
      </c>
      <c r="R187" s="17">
        <f t="shared" si="113"/>
        <v>94.709237263838205</v>
      </c>
      <c r="S187" s="15">
        <v>111.47277225953756</v>
      </c>
      <c r="T187" s="15">
        <v>94.709237263838205</v>
      </c>
      <c r="U187" s="1">
        <f t="shared" si="114"/>
        <v>9.4709237263838215</v>
      </c>
      <c r="V187" s="2">
        <f t="shared" si="115"/>
        <v>104.18016099022202</v>
      </c>
      <c r="W187" s="15">
        <v>104.18016099022202</v>
      </c>
      <c r="X187" s="1">
        <f t="shared" si="79"/>
        <v>7.2926112693155414</v>
      </c>
      <c r="Y187" s="2">
        <f t="shared" si="80"/>
        <v>111.47277225953756</v>
      </c>
      <c r="Z187" s="2">
        <f t="shared" si="81"/>
        <v>16.720915838930633</v>
      </c>
      <c r="AA187" s="17">
        <f t="shared" si="82"/>
        <v>128.19368809846819</v>
      </c>
      <c r="AB187" s="2">
        <f t="shared" si="116"/>
        <v>373.42846905247643</v>
      </c>
      <c r="AC187" s="1">
        <f t="shared" si="83"/>
        <v>29.874277524198114</v>
      </c>
      <c r="AD187" s="17">
        <f t="shared" si="84"/>
        <v>403.30274657667456</v>
      </c>
      <c r="AE187" s="15">
        <v>138.44918314634563</v>
      </c>
      <c r="AF187" s="1">
        <f t="shared" si="85"/>
        <v>9.6914428202441929</v>
      </c>
      <c r="AG187" s="17">
        <f t="shared" si="86"/>
        <v>148.14062596658982</v>
      </c>
      <c r="AH187" s="15">
        <v>250.62200663424966</v>
      </c>
      <c r="AI187" s="15">
        <v>159.99187604391702</v>
      </c>
      <c r="AJ187" s="15">
        <v>148.14062596658982</v>
      </c>
      <c r="AK187" s="1">
        <f t="shared" si="87"/>
        <v>11.851250077327187</v>
      </c>
      <c r="AL187" s="2">
        <f t="shared" si="88"/>
        <v>159.99187604391702</v>
      </c>
      <c r="AM187" s="1">
        <f t="shared" si="89"/>
        <v>12.799350083513362</v>
      </c>
      <c r="AN187" s="2">
        <f t="shared" si="90"/>
        <v>172.79122612743038</v>
      </c>
      <c r="AO187" s="15">
        <v>172.79122612743038</v>
      </c>
      <c r="AP187" s="24">
        <f t="shared" si="91"/>
        <v>15.551210351468734</v>
      </c>
      <c r="AQ187" s="24">
        <f t="shared" si="92"/>
        <v>188.34243647889912</v>
      </c>
      <c r="AR187" s="15">
        <v>188.34243647889912</v>
      </c>
      <c r="AS187" s="24">
        <f t="shared" si="93"/>
        <v>16.95081928310092</v>
      </c>
      <c r="AT187" s="24">
        <f t="shared" si="94"/>
        <v>205.29325576200003</v>
      </c>
      <c r="AU187" s="15">
        <v>205.29325576200003</v>
      </c>
      <c r="AV187" s="24">
        <f t="shared" si="95"/>
        <v>18.476393018580001</v>
      </c>
      <c r="AW187" s="24">
        <f t="shared" si="96"/>
        <v>223.76964878058004</v>
      </c>
      <c r="AX187" s="15">
        <v>223.76964878058004</v>
      </c>
      <c r="AY187" s="24">
        <f t="shared" si="97"/>
        <v>26.852357853669602</v>
      </c>
      <c r="AZ187" s="24">
        <f t="shared" si="98"/>
        <v>250.62200663424966</v>
      </c>
      <c r="BA187" s="24">
        <f t="shared" si="99"/>
        <v>10.024880265369987</v>
      </c>
      <c r="BB187" s="24">
        <f t="shared" si="100"/>
        <v>260.64688689961963</v>
      </c>
      <c r="BD187" s="15">
        <v>260.64688689961963</v>
      </c>
      <c r="BE187" s="1">
        <f t="shared" si="101"/>
        <v>13.032344344980981</v>
      </c>
      <c r="BF187" s="2">
        <f t="shared" si="102"/>
        <v>273.6792312446006</v>
      </c>
      <c r="BG187" s="15">
        <v>273.6792312446006</v>
      </c>
      <c r="BH187" s="1">
        <f t="shared" si="103"/>
        <v>35.578300061798075</v>
      </c>
      <c r="BI187" s="2">
        <f t="shared" si="104"/>
        <v>309.25753130639868</v>
      </c>
      <c r="BJ187" s="15">
        <v>309.25753130639868</v>
      </c>
      <c r="BK187" s="24">
        <f t="shared" si="105"/>
        <v>15.462876565319934</v>
      </c>
      <c r="BL187" s="24">
        <f t="shared" si="106"/>
        <v>324.72040787171863</v>
      </c>
      <c r="BN187" s="15">
        <v>324.72040787171863</v>
      </c>
      <c r="BO187" s="24">
        <f t="shared" si="107"/>
        <v>48.708061180757795</v>
      </c>
      <c r="BP187" s="24">
        <f t="shared" si="108"/>
        <v>373.42846905247643</v>
      </c>
    </row>
    <row r="188" spans="1:68" ht="16.5" customHeight="1" x14ac:dyDescent="0.3">
      <c r="A188" s="5"/>
      <c r="B188" s="131" t="s">
        <v>450</v>
      </c>
      <c r="C188" s="66">
        <v>8505</v>
      </c>
      <c r="D188" s="67" t="s">
        <v>82</v>
      </c>
      <c r="E188" s="67" t="s">
        <v>24</v>
      </c>
      <c r="F188" s="67" t="s">
        <v>248</v>
      </c>
      <c r="G188" s="73">
        <v>80</v>
      </c>
      <c r="H188" s="73">
        <v>100</v>
      </c>
      <c r="I188" s="73">
        <v>8</v>
      </c>
      <c r="J188" s="74" t="s">
        <v>15</v>
      </c>
      <c r="K188" s="132">
        <f t="shared" si="109"/>
        <v>11790.174301645096</v>
      </c>
      <c r="L188" s="35">
        <v>373.42846905247643</v>
      </c>
      <c r="M188" s="33">
        <v>43.804720551124241</v>
      </c>
      <c r="N188" s="14">
        <v>31.364477350216557</v>
      </c>
      <c r="O188" s="1">
        <f t="shared" si="110"/>
        <v>1.8818686410129934</v>
      </c>
      <c r="P188" s="2">
        <f t="shared" si="111"/>
        <v>33.246345991229553</v>
      </c>
      <c r="Q188" s="1">
        <f t="shared" si="112"/>
        <v>3.5043776440899395</v>
      </c>
      <c r="R188" s="17">
        <f t="shared" si="113"/>
        <v>47.309098195214183</v>
      </c>
      <c r="S188" s="15">
        <v>55.682808575767098</v>
      </c>
      <c r="T188" s="15">
        <v>47.309098195214183</v>
      </c>
      <c r="U188" s="1">
        <f t="shared" si="114"/>
        <v>4.7309098195214183</v>
      </c>
      <c r="V188" s="2">
        <f t="shared" si="115"/>
        <v>52.040008014735605</v>
      </c>
      <c r="W188" s="15">
        <v>52.040008014735605</v>
      </c>
      <c r="X188" s="1">
        <f t="shared" si="79"/>
        <v>3.6428005610314926</v>
      </c>
      <c r="Y188" s="2">
        <f t="shared" si="80"/>
        <v>55.682808575767098</v>
      </c>
      <c r="Z188" s="2">
        <f t="shared" si="81"/>
        <v>8.3524212863650646</v>
      </c>
      <c r="AA188" s="17">
        <f t="shared" si="82"/>
        <v>64.035229862132155</v>
      </c>
      <c r="AB188" s="2">
        <f t="shared" si="116"/>
        <v>186.53475227634993</v>
      </c>
      <c r="AC188" s="1">
        <f t="shared" si="83"/>
        <v>14.922780182107994</v>
      </c>
      <c r="AD188" s="17">
        <f t="shared" si="84"/>
        <v>201.45753245845793</v>
      </c>
      <c r="AE188" s="15">
        <v>69.158048251102727</v>
      </c>
      <c r="AF188" s="1">
        <f t="shared" si="85"/>
        <v>4.841063377577191</v>
      </c>
      <c r="AG188" s="17">
        <f t="shared" si="86"/>
        <v>73.999111628679913</v>
      </c>
      <c r="AH188" s="15">
        <v>125.19054597294758</v>
      </c>
      <c r="AI188" s="15">
        <v>79.919040558974302</v>
      </c>
      <c r="AJ188" s="15">
        <v>73.999111628679913</v>
      </c>
      <c r="AK188" s="1">
        <f t="shared" si="87"/>
        <v>5.9199289302943932</v>
      </c>
      <c r="AL188" s="2">
        <f t="shared" si="88"/>
        <v>79.919040558974302</v>
      </c>
      <c r="AM188" s="1">
        <f t="shared" si="89"/>
        <v>6.3935232447179438</v>
      </c>
      <c r="AN188" s="2">
        <f t="shared" si="90"/>
        <v>86.312563803692242</v>
      </c>
      <c r="AO188" s="15">
        <v>86.312563803692242</v>
      </c>
      <c r="AP188" s="24">
        <f t="shared" si="91"/>
        <v>7.7681307423323016</v>
      </c>
      <c r="AQ188" s="24">
        <f t="shared" si="92"/>
        <v>94.080694546024546</v>
      </c>
      <c r="AR188" s="15">
        <v>94.080694546024546</v>
      </c>
      <c r="AS188" s="24">
        <f t="shared" si="93"/>
        <v>8.4672625091422091</v>
      </c>
      <c r="AT188" s="24">
        <f t="shared" si="94"/>
        <v>102.54795705516676</v>
      </c>
      <c r="AU188" s="15">
        <v>102.54795705516676</v>
      </c>
      <c r="AV188" s="24">
        <f t="shared" si="95"/>
        <v>9.2293161349650088</v>
      </c>
      <c r="AW188" s="24">
        <f t="shared" si="96"/>
        <v>111.77727319013177</v>
      </c>
      <c r="AX188" s="15">
        <v>111.77727319013177</v>
      </c>
      <c r="AY188" s="24">
        <f t="shared" si="97"/>
        <v>13.413272782815813</v>
      </c>
      <c r="AZ188" s="24">
        <f t="shared" si="98"/>
        <v>125.19054597294758</v>
      </c>
      <c r="BA188" s="24">
        <f t="shared" si="99"/>
        <v>5.0076218389179026</v>
      </c>
      <c r="BB188" s="24">
        <f t="shared" si="100"/>
        <v>130.19816781186549</v>
      </c>
      <c r="BD188" s="15">
        <v>130.19816781186549</v>
      </c>
      <c r="BE188" s="1">
        <f t="shared" si="101"/>
        <v>6.5099083905932744</v>
      </c>
      <c r="BF188" s="2">
        <f t="shared" si="102"/>
        <v>136.70807620245876</v>
      </c>
      <c r="BG188" s="15">
        <v>136.70807620245876</v>
      </c>
      <c r="BH188" s="1">
        <f t="shared" si="103"/>
        <v>17.772049906319637</v>
      </c>
      <c r="BI188" s="2">
        <f t="shared" si="104"/>
        <v>154.48012610877839</v>
      </c>
      <c r="BJ188" s="15">
        <v>154.48012610877839</v>
      </c>
      <c r="BK188" s="24">
        <f t="shared" si="105"/>
        <v>7.7240063054389196</v>
      </c>
      <c r="BL188" s="24">
        <f t="shared" si="106"/>
        <v>162.20413241421733</v>
      </c>
      <c r="BN188" s="15">
        <v>162.20413241421733</v>
      </c>
      <c r="BO188" s="24">
        <f t="shared" si="107"/>
        <v>24.330619862132597</v>
      </c>
      <c r="BP188" s="24">
        <f t="shared" si="108"/>
        <v>186.53475227634993</v>
      </c>
    </row>
    <row r="189" spans="1:68" ht="16.5" customHeight="1" x14ac:dyDescent="0.3">
      <c r="A189" s="5"/>
      <c r="B189" s="131" t="s">
        <v>348</v>
      </c>
      <c r="C189" s="66">
        <v>9272</v>
      </c>
      <c r="D189" s="67" t="s">
        <v>55</v>
      </c>
      <c r="E189" s="67" t="s">
        <v>57</v>
      </c>
      <c r="F189" s="67" t="s">
        <v>739</v>
      </c>
      <c r="G189" s="68">
        <v>30</v>
      </c>
      <c r="H189" s="68">
        <v>47</v>
      </c>
      <c r="I189" s="68">
        <v>7</v>
      </c>
      <c r="J189" s="70" t="s">
        <v>14</v>
      </c>
      <c r="K189" s="132">
        <f t="shared" si="109"/>
        <v>5889.4203975200926</v>
      </c>
      <c r="L189" s="35">
        <v>186.53475227634993</v>
      </c>
      <c r="M189" s="33">
        <v>43.804720551124241</v>
      </c>
      <c r="N189" s="14">
        <v>31.364477350216557</v>
      </c>
      <c r="O189" s="1">
        <f t="shared" si="110"/>
        <v>1.8818686410129934</v>
      </c>
      <c r="P189" s="2">
        <f t="shared" si="111"/>
        <v>33.246345991229553</v>
      </c>
      <c r="Q189" s="1">
        <f t="shared" si="112"/>
        <v>3.5043776440899395</v>
      </c>
      <c r="R189" s="17">
        <f t="shared" si="113"/>
        <v>47.309098195214183</v>
      </c>
      <c r="S189" s="15">
        <v>55.682808575767098</v>
      </c>
      <c r="T189" s="15">
        <v>47.309098195214183</v>
      </c>
      <c r="U189" s="1">
        <f t="shared" si="114"/>
        <v>4.7309098195214183</v>
      </c>
      <c r="V189" s="2">
        <f t="shared" si="115"/>
        <v>52.040008014735605</v>
      </c>
      <c r="W189" s="15">
        <v>52.040008014735605</v>
      </c>
      <c r="X189" s="1">
        <f t="shared" si="79"/>
        <v>3.6428005610314926</v>
      </c>
      <c r="Y189" s="2">
        <f t="shared" si="80"/>
        <v>55.682808575767098</v>
      </c>
      <c r="Z189" s="2">
        <f t="shared" si="81"/>
        <v>8.3524212863650646</v>
      </c>
      <c r="AA189" s="17">
        <f t="shared" si="82"/>
        <v>64.035229862132155</v>
      </c>
      <c r="AB189" s="2">
        <f t="shared" si="116"/>
        <v>186.53475227634993</v>
      </c>
      <c r="AC189" s="1">
        <f t="shared" si="83"/>
        <v>14.922780182107994</v>
      </c>
      <c r="AD189" s="17">
        <f t="shared" si="84"/>
        <v>201.45753245845793</v>
      </c>
      <c r="AE189" s="15">
        <v>69.158048251102727</v>
      </c>
      <c r="AF189" s="1">
        <f t="shared" si="85"/>
        <v>4.841063377577191</v>
      </c>
      <c r="AG189" s="17">
        <f t="shared" si="86"/>
        <v>73.999111628679913</v>
      </c>
      <c r="AH189" s="15">
        <v>125.19054597294758</v>
      </c>
      <c r="AI189" s="15">
        <v>79.919040558974302</v>
      </c>
      <c r="AJ189" s="15">
        <v>73.999111628679913</v>
      </c>
      <c r="AK189" s="1">
        <f t="shared" si="87"/>
        <v>5.9199289302943932</v>
      </c>
      <c r="AL189" s="2">
        <f t="shared" si="88"/>
        <v>79.919040558974302</v>
      </c>
      <c r="AM189" s="1">
        <f t="shared" si="89"/>
        <v>6.3935232447179438</v>
      </c>
      <c r="AN189" s="2">
        <f t="shared" si="90"/>
        <v>86.312563803692242</v>
      </c>
      <c r="AO189" s="15">
        <v>86.312563803692242</v>
      </c>
      <c r="AP189" s="24">
        <f t="shared" si="91"/>
        <v>7.7681307423323016</v>
      </c>
      <c r="AQ189" s="24">
        <f t="shared" si="92"/>
        <v>94.080694546024546</v>
      </c>
      <c r="AR189" s="15">
        <v>94.080694546024546</v>
      </c>
      <c r="AS189" s="24">
        <f t="shared" si="93"/>
        <v>8.4672625091422091</v>
      </c>
      <c r="AT189" s="24">
        <f t="shared" si="94"/>
        <v>102.54795705516676</v>
      </c>
      <c r="AU189" s="15">
        <v>102.54795705516676</v>
      </c>
      <c r="AV189" s="24">
        <f t="shared" si="95"/>
        <v>9.2293161349650088</v>
      </c>
      <c r="AW189" s="24">
        <f t="shared" si="96"/>
        <v>111.77727319013177</v>
      </c>
      <c r="AX189" s="15">
        <v>111.77727319013177</v>
      </c>
      <c r="AY189" s="24">
        <f t="shared" si="97"/>
        <v>13.413272782815813</v>
      </c>
      <c r="AZ189" s="24">
        <f t="shared" si="98"/>
        <v>125.19054597294758</v>
      </c>
      <c r="BA189" s="24">
        <f t="shared" si="99"/>
        <v>5.0076218389179026</v>
      </c>
      <c r="BB189" s="24">
        <f t="shared" si="100"/>
        <v>130.19816781186549</v>
      </c>
      <c r="BD189" s="15">
        <v>130.19816781186549</v>
      </c>
      <c r="BE189" s="1">
        <f t="shared" si="101"/>
        <v>6.5099083905932744</v>
      </c>
      <c r="BF189" s="2">
        <f t="shared" si="102"/>
        <v>136.70807620245876</v>
      </c>
      <c r="BG189" s="15">
        <v>136.70807620245876</v>
      </c>
      <c r="BH189" s="1">
        <f t="shared" si="103"/>
        <v>17.772049906319637</v>
      </c>
      <c r="BI189" s="2">
        <f t="shared" si="104"/>
        <v>154.48012610877839</v>
      </c>
      <c r="BJ189" s="15">
        <v>154.48012610877839</v>
      </c>
      <c r="BK189" s="24">
        <f t="shared" si="105"/>
        <v>7.7240063054389196</v>
      </c>
      <c r="BL189" s="24">
        <f t="shared" si="106"/>
        <v>162.20413241421733</v>
      </c>
      <c r="BN189" s="15">
        <v>162.20413241421733</v>
      </c>
      <c r="BO189" s="24">
        <f t="shared" si="107"/>
        <v>24.330619862132597</v>
      </c>
      <c r="BP189" s="24">
        <f t="shared" si="108"/>
        <v>186.53475227634993</v>
      </c>
    </row>
    <row r="190" spans="1:68" ht="16.5" customHeight="1" x14ac:dyDescent="0.3">
      <c r="A190" s="5"/>
      <c r="B190" s="131" t="s">
        <v>348</v>
      </c>
      <c r="C190" s="66">
        <v>9272</v>
      </c>
      <c r="D190" s="67" t="s">
        <v>82</v>
      </c>
      <c r="E190" s="67" t="s">
        <v>57</v>
      </c>
      <c r="F190" s="67" t="s">
        <v>263</v>
      </c>
      <c r="G190" s="68">
        <v>30</v>
      </c>
      <c r="H190" s="68">
        <v>47</v>
      </c>
      <c r="I190" s="68">
        <v>7</v>
      </c>
      <c r="J190" s="70" t="s">
        <v>14</v>
      </c>
      <c r="K190" s="132">
        <f t="shared" si="109"/>
        <v>5889.4203975200926</v>
      </c>
      <c r="L190" s="35">
        <v>186.53475227634993</v>
      </c>
      <c r="M190" s="33">
        <v>108.93602558730321</v>
      </c>
      <c r="N190" s="14">
        <v>77.998933999999991</v>
      </c>
      <c r="O190" s="1">
        <f t="shared" si="110"/>
        <v>4.6799360399999994</v>
      </c>
      <c r="P190" s="2">
        <f t="shared" si="111"/>
        <v>82.678870039999993</v>
      </c>
      <c r="Q190" s="1">
        <f t="shared" si="112"/>
        <v>8.7148820469842558</v>
      </c>
      <c r="R190" s="17">
        <f t="shared" si="113"/>
        <v>117.65090763428746</v>
      </c>
      <c r="S190" s="15">
        <v>138.47511828555633</v>
      </c>
      <c r="T190" s="15">
        <v>117.65090763428746</v>
      </c>
      <c r="U190" s="1">
        <f t="shared" si="114"/>
        <v>11.765090763428747</v>
      </c>
      <c r="V190" s="2">
        <f t="shared" si="115"/>
        <v>129.41599839771621</v>
      </c>
      <c r="W190" s="15">
        <v>129.41599839771621</v>
      </c>
      <c r="X190" s="1">
        <f t="shared" si="79"/>
        <v>9.0591198878401347</v>
      </c>
      <c r="Y190" s="2">
        <f t="shared" si="80"/>
        <v>138.47511828555633</v>
      </c>
      <c r="Z190" s="2">
        <f t="shared" si="81"/>
        <v>20.771267742833452</v>
      </c>
      <c r="AA190" s="17">
        <f t="shared" si="82"/>
        <v>159.24638602838979</v>
      </c>
      <c r="AB190" s="2">
        <f t="shared" si="116"/>
        <v>463.88504004224734</v>
      </c>
      <c r="AC190" s="1">
        <f t="shared" si="83"/>
        <v>37.110803203379788</v>
      </c>
      <c r="AD190" s="17">
        <f t="shared" si="84"/>
        <v>500.99584324562716</v>
      </c>
      <c r="AE190" s="15">
        <v>171.98609691066099</v>
      </c>
      <c r="AF190" s="1">
        <f t="shared" si="85"/>
        <v>12.039026783746269</v>
      </c>
      <c r="AG190" s="17">
        <f t="shared" si="86"/>
        <v>184.02512369440726</v>
      </c>
      <c r="AH190" s="15">
        <v>311.33084169503894</v>
      </c>
      <c r="AI190" s="15">
        <v>198.74713358995984</v>
      </c>
      <c r="AJ190" s="15">
        <v>184.02512369440726</v>
      </c>
      <c r="AK190" s="1">
        <f t="shared" si="87"/>
        <v>14.722009895552581</v>
      </c>
      <c r="AL190" s="2">
        <f t="shared" si="88"/>
        <v>198.74713358995984</v>
      </c>
      <c r="AM190" s="1">
        <f t="shared" si="89"/>
        <v>15.899770687196787</v>
      </c>
      <c r="AN190" s="2">
        <f t="shared" si="90"/>
        <v>214.64690427715664</v>
      </c>
      <c r="AO190" s="15">
        <v>214.64690427715664</v>
      </c>
      <c r="AP190" s="24">
        <f t="shared" si="91"/>
        <v>19.318221384944099</v>
      </c>
      <c r="AQ190" s="24">
        <f t="shared" si="92"/>
        <v>233.96512566210075</v>
      </c>
      <c r="AR190" s="15">
        <v>233.96512566210075</v>
      </c>
      <c r="AS190" s="24">
        <f t="shared" si="93"/>
        <v>21.056861309589067</v>
      </c>
      <c r="AT190" s="24">
        <f t="shared" si="94"/>
        <v>255.02198697168981</v>
      </c>
      <c r="AU190" s="15">
        <v>255.02198697168981</v>
      </c>
      <c r="AV190" s="24">
        <f t="shared" si="95"/>
        <v>22.951978827452084</v>
      </c>
      <c r="AW190" s="24">
        <f t="shared" si="96"/>
        <v>277.97396579914192</v>
      </c>
      <c r="AX190" s="15">
        <v>277.97396579914192</v>
      </c>
      <c r="AY190" s="24">
        <f t="shared" si="97"/>
        <v>33.356875895897034</v>
      </c>
      <c r="AZ190" s="24">
        <f t="shared" si="98"/>
        <v>311.33084169503894</v>
      </c>
      <c r="BA190" s="24">
        <f t="shared" si="99"/>
        <v>12.453233667801557</v>
      </c>
      <c r="BB190" s="24">
        <f t="shared" si="100"/>
        <v>323.7840753628405</v>
      </c>
      <c r="BD190" s="15">
        <v>323.7840753628405</v>
      </c>
      <c r="BE190" s="1">
        <f t="shared" si="101"/>
        <v>16.189203768142026</v>
      </c>
      <c r="BF190" s="2">
        <f t="shared" si="102"/>
        <v>339.97327913098252</v>
      </c>
      <c r="BG190" s="15">
        <v>339.97327913098252</v>
      </c>
      <c r="BH190" s="1">
        <f t="shared" si="103"/>
        <v>44.196526287027723</v>
      </c>
      <c r="BI190" s="2">
        <f t="shared" si="104"/>
        <v>384.16980541801024</v>
      </c>
      <c r="BJ190" s="15">
        <v>384.16980541801024</v>
      </c>
      <c r="BK190" s="24">
        <f t="shared" si="105"/>
        <v>19.208490270900512</v>
      </c>
      <c r="BL190" s="24">
        <f t="shared" si="106"/>
        <v>403.37829568891073</v>
      </c>
      <c r="BN190" s="15">
        <v>403.37829568891073</v>
      </c>
      <c r="BO190" s="24">
        <f t="shared" si="107"/>
        <v>60.506744353336607</v>
      </c>
      <c r="BP190" s="24">
        <f t="shared" si="108"/>
        <v>463.88504004224734</v>
      </c>
    </row>
    <row r="191" spans="1:68" ht="16.5" customHeight="1" x14ac:dyDescent="0.3">
      <c r="A191" s="5"/>
      <c r="B191" s="131" t="s">
        <v>377</v>
      </c>
      <c r="C191" s="66">
        <v>8087</v>
      </c>
      <c r="D191" s="67" t="s">
        <v>59</v>
      </c>
      <c r="E191" s="67" t="s">
        <v>24</v>
      </c>
      <c r="F191" s="67" t="s">
        <v>178</v>
      </c>
      <c r="G191" s="68">
        <v>82</v>
      </c>
      <c r="H191" s="68">
        <v>105</v>
      </c>
      <c r="I191" s="68">
        <v>12</v>
      </c>
      <c r="J191" s="70"/>
      <c r="K191" s="132">
        <f t="shared" si="109"/>
        <v>14646.139572329002</v>
      </c>
      <c r="L191" s="35">
        <v>463.88504004224734</v>
      </c>
      <c r="M191" s="33">
        <v>108.93919371368352</v>
      </c>
      <c r="N191" s="14">
        <v>78.001202400000011</v>
      </c>
      <c r="O191" s="1">
        <f t="shared" si="110"/>
        <v>4.6800721440000004</v>
      </c>
      <c r="P191" s="2">
        <f t="shared" si="111"/>
        <v>82.681274544000019</v>
      </c>
      <c r="Q191" s="1">
        <f t="shared" si="112"/>
        <v>8.7151354970946819</v>
      </c>
      <c r="R191" s="17">
        <f t="shared" si="113"/>
        <v>117.6543292107782</v>
      </c>
      <c r="S191" s="15">
        <v>138.47914548108596</v>
      </c>
      <c r="T191" s="15">
        <v>117.6543292107782</v>
      </c>
      <c r="U191" s="1">
        <f t="shared" si="114"/>
        <v>11.765432921077821</v>
      </c>
      <c r="V191" s="2">
        <f t="shared" si="115"/>
        <v>129.41976213185603</v>
      </c>
      <c r="W191" s="15">
        <v>129.41976213185603</v>
      </c>
      <c r="X191" s="1">
        <f t="shared" si="79"/>
        <v>9.0593833492299236</v>
      </c>
      <c r="Y191" s="2">
        <f t="shared" si="80"/>
        <v>138.47914548108596</v>
      </c>
      <c r="Z191" s="2">
        <f t="shared" si="81"/>
        <v>20.771871822162897</v>
      </c>
      <c r="AA191" s="17">
        <f t="shared" si="82"/>
        <v>159.25101730324886</v>
      </c>
      <c r="AB191" s="2">
        <f t="shared" si="116"/>
        <v>463.8985309551465</v>
      </c>
      <c r="AC191" s="1">
        <f t="shared" si="83"/>
        <v>37.111882476411722</v>
      </c>
      <c r="AD191" s="17">
        <f t="shared" si="84"/>
        <v>501.01041343155822</v>
      </c>
      <c r="AE191" s="15">
        <v>171.99109868750878</v>
      </c>
      <c r="AF191" s="1">
        <f t="shared" si="85"/>
        <v>12.039376908125615</v>
      </c>
      <c r="AG191" s="17">
        <f t="shared" si="86"/>
        <v>184.03047559563439</v>
      </c>
      <c r="AH191" s="15">
        <v>311.33989595828433</v>
      </c>
      <c r="AI191" s="15">
        <v>198.75291364328513</v>
      </c>
      <c r="AJ191" s="15">
        <v>184.03047559563439</v>
      </c>
      <c r="AK191" s="1">
        <f t="shared" si="87"/>
        <v>14.722438047650751</v>
      </c>
      <c r="AL191" s="2">
        <f t="shared" si="88"/>
        <v>198.75291364328513</v>
      </c>
      <c r="AM191" s="1">
        <f t="shared" si="89"/>
        <v>15.900233091462811</v>
      </c>
      <c r="AN191" s="2">
        <f t="shared" si="90"/>
        <v>214.65314673474793</v>
      </c>
      <c r="AO191" s="15">
        <v>214.65314673474793</v>
      </c>
      <c r="AP191" s="24">
        <f t="shared" si="91"/>
        <v>19.318783206127314</v>
      </c>
      <c r="AQ191" s="24">
        <f t="shared" si="92"/>
        <v>233.97192994087524</v>
      </c>
      <c r="AR191" s="15">
        <v>233.97192994087524</v>
      </c>
      <c r="AS191" s="24">
        <f t="shared" si="93"/>
        <v>21.057473694678773</v>
      </c>
      <c r="AT191" s="24">
        <f t="shared" si="94"/>
        <v>255.02940363555402</v>
      </c>
      <c r="AU191" s="15">
        <v>255.02940363555402</v>
      </c>
      <c r="AV191" s="24">
        <f t="shared" si="95"/>
        <v>22.952646327199858</v>
      </c>
      <c r="AW191" s="24">
        <f t="shared" si="96"/>
        <v>277.98204996275388</v>
      </c>
      <c r="AX191" s="15">
        <v>277.98204996275388</v>
      </c>
      <c r="AY191" s="24">
        <f t="shared" si="97"/>
        <v>33.357845995530468</v>
      </c>
      <c r="AZ191" s="24">
        <f t="shared" si="98"/>
        <v>311.33989595828433</v>
      </c>
      <c r="BA191" s="24">
        <f t="shared" si="99"/>
        <v>12.453595838331374</v>
      </c>
      <c r="BB191" s="24">
        <f t="shared" si="100"/>
        <v>323.79349179661568</v>
      </c>
      <c r="BD191" s="15">
        <v>323.79349179661568</v>
      </c>
      <c r="BE191" s="1">
        <f t="shared" si="101"/>
        <v>16.189674589830783</v>
      </c>
      <c r="BF191" s="2">
        <f t="shared" si="102"/>
        <v>339.98316638644644</v>
      </c>
      <c r="BG191" s="15">
        <v>339.98316638644644</v>
      </c>
      <c r="BH191" s="1">
        <f t="shared" si="103"/>
        <v>44.197811630238036</v>
      </c>
      <c r="BI191" s="2">
        <f t="shared" si="104"/>
        <v>384.18097801668449</v>
      </c>
      <c r="BJ191" s="15">
        <v>384.18097801668449</v>
      </c>
      <c r="BK191" s="24">
        <f t="shared" si="105"/>
        <v>19.209048900834226</v>
      </c>
      <c r="BL191" s="24">
        <f t="shared" si="106"/>
        <v>403.3900269175187</v>
      </c>
      <c r="BN191" s="15">
        <v>403.3900269175187</v>
      </c>
      <c r="BO191" s="24">
        <f t="shared" si="107"/>
        <v>60.508504037627809</v>
      </c>
      <c r="BP191" s="24">
        <f t="shared" si="108"/>
        <v>463.8985309551465</v>
      </c>
    </row>
    <row r="192" spans="1:68" ht="16.5" customHeight="1" x14ac:dyDescent="0.3">
      <c r="A192" s="5"/>
      <c r="B192" s="131" t="s">
        <v>377</v>
      </c>
      <c r="C192" s="66">
        <v>8087</v>
      </c>
      <c r="D192" s="67" t="s">
        <v>52</v>
      </c>
      <c r="E192" s="67" t="s">
        <v>24</v>
      </c>
      <c r="F192" s="67" t="s">
        <v>118</v>
      </c>
      <c r="G192" s="68">
        <v>82</v>
      </c>
      <c r="H192" s="68">
        <v>105</v>
      </c>
      <c r="I192" s="68">
        <v>12</v>
      </c>
      <c r="J192" s="70" t="s">
        <v>15</v>
      </c>
      <c r="K192" s="132">
        <f t="shared" si="109"/>
        <v>14646.56551793238</v>
      </c>
      <c r="L192" s="35">
        <v>463.8985309551465</v>
      </c>
      <c r="M192" s="33">
        <v>130.7168944520032</v>
      </c>
      <c r="N192" s="14">
        <v>93.594183999999998</v>
      </c>
      <c r="O192" s="1">
        <f t="shared" si="110"/>
        <v>5.6156510400000004</v>
      </c>
      <c r="P192" s="2">
        <f t="shared" si="111"/>
        <v>99.209835040000002</v>
      </c>
      <c r="Q192" s="1">
        <f t="shared" si="112"/>
        <v>10.457351556160257</v>
      </c>
      <c r="R192" s="17">
        <f t="shared" si="113"/>
        <v>141.17424600816346</v>
      </c>
      <c r="S192" s="15">
        <v>166.16208755160841</v>
      </c>
      <c r="T192" s="15">
        <v>141.17424600816346</v>
      </c>
      <c r="U192" s="1">
        <f t="shared" si="114"/>
        <v>14.117424600816346</v>
      </c>
      <c r="V192" s="2">
        <f t="shared" si="115"/>
        <v>155.29167060897981</v>
      </c>
      <c r="W192" s="15">
        <v>155.29167060897981</v>
      </c>
      <c r="X192" s="1">
        <f t="shared" si="79"/>
        <v>10.870416942628587</v>
      </c>
      <c r="Y192" s="2">
        <f t="shared" si="80"/>
        <v>166.16208755160841</v>
      </c>
      <c r="Z192" s="2">
        <f t="shared" si="81"/>
        <v>24.924313132741261</v>
      </c>
      <c r="AA192" s="17">
        <f t="shared" si="82"/>
        <v>191.08640068434966</v>
      </c>
      <c r="AB192" s="2">
        <f t="shared" si="116"/>
        <v>556.63506622489808</v>
      </c>
      <c r="AC192" s="1">
        <f t="shared" si="83"/>
        <v>44.530805297991847</v>
      </c>
      <c r="AD192" s="17">
        <f t="shared" si="84"/>
        <v>601.16587152288992</v>
      </c>
      <c r="AE192" s="15">
        <v>206.37331273909763</v>
      </c>
      <c r="AF192" s="1">
        <f t="shared" si="85"/>
        <v>14.446131891736835</v>
      </c>
      <c r="AG192" s="17">
        <f t="shared" si="86"/>
        <v>220.81944463083445</v>
      </c>
      <c r="AH192" s="15">
        <v>373.57890150755571</v>
      </c>
      <c r="AI192" s="15">
        <v>238.4850002013012</v>
      </c>
      <c r="AJ192" s="15">
        <v>220.81944463083445</v>
      </c>
      <c r="AK192" s="1">
        <f t="shared" si="87"/>
        <v>17.665555570466758</v>
      </c>
      <c r="AL192" s="2">
        <f t="shared" si="88"/>
        <v>238.4850002013012</v>
      </c>
      <c r="AM192" s="1">
        <f t="shared" si="89"/>
        <v>19.078800016104097</v>
      </c>
      <c r="AN192" s="2">
        <f t="shared" si="90"/>
        <v>257.56380021740529</v>
      </c>
      <c r="AO192" s="15">
        <v>257.56380021740529</v>
      </c>
      <c r="AP192" s="24">
        <f t="shared" si="91"/>
        <v>23.180742019566477</v>
      </c>
      <c r="AQ192" s="24">
        <f t="shared" si="92"/>
        <v>280.74454223697177</v>
      </c>
      <c r="AR192" s="15">
        <v>280.74454223697177</v>
      </c>
      <c r="AS192" s="24">
        <f t="shared" si="93"/>
        <v>25.26700880132746</v>
      </c>
      <c r="AT192" s="24">
        <f t="shared" si="94"/>
        <v>306.01155103829922</v>
      </c>
      <c r="AU192" s="15">
        <v>306.01155103829922</v>
      </c>
      <c r="AV192" s="24">
        <f t="shared" si="95"/>
        <v>27.541039593446929</v>
      </c>
      <c r="AW192" s="24">
        <f t="shared" si="96"/>
        <v>333.55259063174617</v>
      </c>
      <c r="AX192" s="15">
        <v>333.55259063174617</v>
      </c>
      <c r="AY192" s="24">
        <f t="shared" si="97"/>
        <v>40.026310875809543</v>
      </c>
      <c r="AZ192" s="24">
        <f t="shared" si="98"/>
        <v>373.57890150755571</v>
      </c>
      <c r="BA192" s="24">
        <f t="shared" si="99"/>
        <v>14.943156060302229</v>
      </c>
      <c r="BB192" s="24">
        <f t="shared" si="100"/>
        <v>388.52205756785793</v>
      </c>
      <c r="BD192" s="15">
        <v>388.52205756785793</v>
      </c>
      <c r="BE192" s="1">
        <f t="shared" si="101"/>
        <v>19.426102878392896</v>
      </c>
      <c r="BF192" s="2">
        <f t="shared" si="102"/>
        <v>407.94816044625082</v>
      </c>
      <c r="BG192" s="15">
        <v>407.94816044625082</v>
      </c>
      <c r="BH192" s="1">
        <f t="shared" si="103"/>
        <v>53.033260858012603</v>
      </c>
      <c r="BI192" s="2">
        <f t="shared" si="104"/>
        <v>460.98142130426345</v>
      </c>
      <c r="BJ192" s="15">
        <v>460.98142130426345</v>
      </c>
      <c r="BK192" s="24">
        <f t="shared" si="105"/>
        <v>23.04907106521317</v>
      </c>
      <c r="BL192" s="24">
        <f t="shared" si="106"/>
        <v>484.03049236947663</v>
      </c>
      <c r="BN192" s="15">
        <v>484.03049236947663</v>
      </c>
      <c r="BO192" s="24">
        <f t="shared" si="107"/>
        <v>72.604573855421506</v>
      </c>
      <c r="BP192" s="24">
        <f t="shared" si="108"/>
        <v>556.63506622489808</v>
      </c>
    </row>
    <row r="193" spans="1:68" ht="16.5" customHeight="1" x14ac:dyDescent="0.3">
      <c r="A193" s="5"/>
      <c r="B193" s="131" t="s">
        <v>345</v>
      </c>
      <c r="C193" s="66"/>
      <c r="D193" s="67" t="s">
        <v>54</v>
      </c>
      <c r="E193" s="67" t="s">
        <v>24</v>
      </c>
      <c r="F193" s="67" t="s">
        <v>154</v>
      </c>
      <c r="G193" s="68">
        <v>105</v>
      </c>
      <c r="H193" s="68">
        <v>130</v>
      </c>
      <c r="I193" s="68">
        <v>12</v>
      </c>
      <c r="J193" s="70" t="s">
        <v>15</v>
      </c>
      <c r="K193" s="132">
        <f t="shared" si="109"/>
        <v>17574.515595588033</v>
      </c>
      <c r="L193" s="35">
        <v>556.63506622489808</v>
      </c>
      <c r="M193" s="33"/>
      <c r="N193" s="14"/>
      <c r="P193" s="2"/>
      <c r="R193" s="17"/>
      <c r="S193" s="15"/>
      <c r="T193" s="15"/>
      <c r="V193" s="2"/>
      <c r="W193" s="15"/>
      <c r="Y193" s="2"/>
      <c r="Z193" s="2"/>
      <c r="AA193" s="17"/>
      <c r="AB193" s="2">
        <f t="shared" si="116"/>
        <v>157.7831133375</v>
      </c>
      <c r="AC193" s="1">
        <f t="shared" si="83"/>
        <v>12.622649066999999</v>
      </c>
      <c r="AD193" s="17">
        <f t="shared" si="84"/>
        <v>170.4057624045</v>
      </c>
      <c r="AE193" s="15"/>
      <c r="AG193" s="17"/>
      <c r="AH193" s="15"/>
      <c r="AI193" s="15"/>
      <c r="AJ193" s="15"/>
      <c r="AL193" s="2"/>
      <c r="AN193" s="2"/>
      <c r="AO193" s="15"/>
      <c r="AP193" s="24"/>
      <c r="AQ193" s="24"/>
      <c r="AR193" s="15"/>
      <c r="AS193" s="24"/>
      <c r="AT193" s="24"/>
      <c r="AU193" s="15"/>
      <c r="AV193" s="24"/>
      <c r="AW193" s="24"/>
      <c r="AX193" s="15"/>
      <c r="AY193" s="24"/>
      <c r="AZ193" s="24"/>
      <c r="BA193" s="24"/>
      <c r="BB193" s="24"/>
      <c r="BD193" s="15">
        <v>110.13</v>
      </c>
      <c r="BE193" s="1">
        <f t="shared" si="101"/>
        <v>5.5065</v>
      </c>
      <c r="BF193" s="2">
        <f t="shared" si="102"/>
        <v>115.6365</v>
      </c>
      <c r="BG193" s="15">
        <v>115.6365</v>
      </c>
      <c r="BH193" s="1">
        <f t="shared" si="103"/>
        <v>15.032745000000002</v>
      </c>
      <c r="BI193" s="2">
        <f t="shared" si="104"/>
        <v>130.66924499999999</v>
      </c>
      <c r="BJ193" s="15">
        <v>130.66924499999999</v>
      </c>
      <c r="BK193" s="24">
        <f t="shared" si="105"/>
        <v>6.5334622499999995</v>
      </c>
      <c r="BL193" s="24">
        <f t="shared" si="106"/>
        <v>137.20270725</v>
      </c>
      <c r="BN193" s="15">
        <v>137.20270725</v>
      </c>
      <c r="BO193" s="24">
        <f t="shared" si="107"/>
        <v>20.580406087500002</v>
      </c>
      <c r="BP193" s="24">
        <f t="shared" si="108"/>
        <v>157.7831133375</v>
      </c>
    </row>
    <row r="194" spans="1:68" ht="16.5" customHeight="1" x14ac:dyDescent="0.3">
      <c r="A194" s="5"/>
      <c r="B194" s="131" t="s">
        <v>445</v>
      </c>
      <c r="C194" s="66">
        <v>6690</v>
      </c>
      <c r="D194" s="67" t="s">
        <v>82</v>
      </c>
      <c r="E194" s="67" t="s">
        <v>57</v>
      </c>
      <c r="F194" s="67" t="s">
        <v>599</v>
      </c>
      <c r="G194" s="68">
        <v>30</v>
      </c>
      <c r="H194" s="68">
        <v>42</v>
      </c>
      <c r="I194" s="68">
        <v>6</v>
      </c>
      <c r="J194" s="70" t="s">
        <v>14</v>
      </c>
      <c r="K194" s="132">
        <f t="shared" si="109"/>
        <v>4981.6512726669716</v>
      </c>
      <c r="L194" s="35">
        <v>157.7831133375</v>
      </c>
      <c r="M194" s="33"/>
      <c r="N194" s="14"/>
      <c r="P194" s="2"/>
      <c r="R194" s="17"/>
      <c r="S194" s="15">
        <v>47.098051718760551</v>
      </c>
      <c r="T194" s="15"/>
      <c r="V194" s="2"/>
      <c r="W194" s="15"/>
      <c r="Y194" s="2"/>
      <c r="Z194" s="2">
        <f t="shared" si="81"/>
        <v>7.0647077578140829</v>
      </c>
      <c r="AA194" s="17">
        <f t="shared" si="82"/>
        <v>54.162759476574635</v>
      </c>
      <c r="AB194" s="2">
        <f t="shared" si="116"/>
        <v>157.77622635725118</v>
      </c>
      <c r="AC194" s="1">
        <f t="shared" si="83"/>
        <v>12.622098108580094</v>
      </c>
      <c r="AD194" s="17">
        <f t="shared" si="84"/>
        <v>170.39832446583128</v>
      </c>
      <c r="AE194" s="15">
        <v>58.495780234700604</v>
      </c>
      <c r="AF194" s="1">
        <f t="shared" si="85"/>
        <v>4.0947046164290422</v>
      </c>
      <c r="AG194" s="17">
        <f t="shared" si="86"/>
        <v>62.590484851129645</v>
      </c>
      <c r="AH194" s="15">
        <v>105.88960865561958</v>
      </c>
      <c r="AI194" s="15">
        <v>67.597723639220021</v>
      </c>
      <c r="AJ194" s="15">
        <v>62.590484851129645</v>
      </c>
      <c r="AK194" s="1">
        <f t="shared" si="87"/>
        <v>5.0072387880903717</v>
      </c>
      <c r="AL194" s="2">
        <f t="shared" si="88"/>
        <v>67.597723639220021</v>
      </c>
      <c r="AM194" s="1">
        <f t="shared" si="89"/>
        <v>5.4078178911376016</v>
      </c>
      <c r="AN194" s="2">
        <f t="shared" si="90"/>
        <v>73.005541530357618</v>
      </c>
      <c r="AO194" s="15">
        <v>73.005541530357618</v>
      </c>
      <c r="AP194" s="24">
        <f t="shared" si="91"/>
        <v>6.5704987377321862</v>
      </c>
      <c r="AQ194" s="24">
        <f t="shared" si="92"/>
        <v>79.576040268089798</v>
      </c>
      <c r="AR194" s="15">
        <v>79.576040268089798</v>
      </c>
      <c r="AS194" s="24">
        <f t="shared" si="93"/>
        <v>7.1618436241280818</v>
      </c>
      <c r="AT194" s="24">
        <f t="shared" si="94"/>
        <v>86.73788389221788</v>
      </c>
      <c r="AU194" s="15">
        <v>86.73788389221788</v>
      </c>
      <c r="AV194" s="24">
        <f t="shared" si="95"/>
        <v>7.8064095502996089</v>
      </c>
      <c r="AW194" s="24">
        <f t="shared" si="96"/>
        <v>94.544293442517485</v>
      </c>
      <c r="AX194" s="15">
        <v>94.544293442517485</v>
      </c>
      <c r="AY194" s="24">
        <f t="shared" si="97"/>
        <v>11.345315213102099</v>
      </c>
      <c r="AZ194" s="24">
        <f t="shared" si="98"/>
        <v>105.88960865561958</v>
      </c>
      <c r="BA194" s="24">
        <f t="shared" si="99"/>
        <v>4.2355843462247833</v>
      </c>
      <c r="BB194" s="24">
        <f t="shared" si="100"/>
        <v>110.12519300184437</v>
      </c>
      <c r="BD194" s="15">
        <v>110.12519300184437</v>
      </c>
      <c r="BE194" s="1">
        <f t="shared" si="101"/>
        <v>5.5062596500922183</v>
      </c>
      <c r="BF194" s="2">
        <f t="shared" si="102"/>
        <v>115.63145265193658</v>
      </c>
      <c r="BG194" s="15">
        <v>115.63145265193658</v>
      </c>
      <c r="BH194" s="1">
        <f t="shared" si="103"/>
        <v>15.032088844751758</v>
      </c>
      <c r="BI194" s="2">
        <f t="shared" si="104"/>
        <v>130.66354149668834</v>
      </c>
      <c r="BJ194" s="15">
        <v>130.66354149668834</v>
      </c>
      <c r="BK194" s="24">
        <f t="shared" si="105"/>
        <v>6.5331770748344162</v>
      </c>
      <c r="BL194" s="24">
        <f t="shared" si="106"/>
        <v>137.19671857152275</v>
      </c>
      <c r="BN194" s="15">
        <v>137.19671857152275</v>
      </c>
      <c r="BO194" s="24">
        <f t="shared" si="107"/>
        <v>20.579507785728413</v>
      </c>
      <c r="BP194" s="24">
        <f t="shared" si="108"/>
        <v>157.77622635725118</v>
      </c>
    </row>
    <row r="195" spans="1:68" ht="16.5" customHeight="1" x14ac:dyDescent="0.3">
      <c r="A195" s="5"/>
      <c r="B195" s="131" t="s">
        <v>445</v>
      </c>
      <c r="C195" s="66">
        <v>6690</v>
      </c>
      <c r="D195" s="67" t="s">
        <v>55</v>
      </c>
      <c r="E195" s="67" t="s">
        <v>57</v>
      </c>
      <c r="F195" s="67" t="s">
        <v>557</v>
      </c>
      <c r="G195" s="68">
        <v>30</v>
      </c>
      <c r="H195" s="68">
        <v>42</v>
      </c>
      <c r="I195" s="68">
        <v>6</v>
      </c>
      <c r="J195" s="70" t="s">
        <v>14</v>
      </c>
      <c r="K195" s="132">
        <f t="shared" si="109"/>
        <v>4981.4338315657305</v>
      </c>
      <c r="L195" s="35">
        <v>157.77622635725118</v>
      </c>
      <c r="M195" s="33">
        <v>40.330248821473603</v>
      </c>
      <c r="N195" s="14">
        <v>28.876732000000008</v>
      </c>
      <c r="O195" s="1">
        <f t="shared" si="110"/>
        <v>1.7326039200000003</v>
      </c>
      <c r="P195" s="2">
        <f t="shared" si="111"/>
        <v>30.609335920000007</v>
      </c>
      <c r="Q195" s="1">
        <f t="shared" si="112"/>
        <v>3.2264199057178882</v>
      </c>
      <c r="R195" s="17">
        <f t="shared" si="113"/>
        <v>43.556668727191493</v>
      </c>
      <c r="S195" s="15">
        <v>51.266199091904383</v>
      </c>
      <c r="T195" s="15">
        <v>43.556668727191493</v>
      </c>
      <c r="U195" s="1">
        <f t="shared" si="114"/>
        <v>4.3556668727191497</v>
      </c>
      <c r="V195" s="2">
        <f t="shared" si="115"/>
        <v>47.912335599910641</v>
      </c>
      <c r="W195" s="15">
        <v>47.912335599910641</v>
      </c>
      <c r="X195" s="1">
        <f t="shared" si="79"/>
        <v>3.3538634919937449</v>
      </c>
      <c r="Y195" s="2">
        <f t="shared" si="80"/>
        <v>51.266199091904383</v>
      </c>
      <c r="Z195" s="2">
        <f t="shared" si="81"/>
        <v>7.6899298637856575</v>
      </c>
      <c r="AA195" s="17">
        <f t="shared" si="82"/>
        <v>58.956128955690041</v>
      </c>
      <c r="AB195" s="2">
        <f t="shared" si="116"/>
        <v>171.73932120802118</v>
      </c>
      <c r="AC195" s="1">
        <f t="shared" si="83"/>
        <v>13.739145696641694</v>
      </c>
      <c r="AD195" s="17">
        <f t="shared" si="84"/>
        <v>185.47846690466287</v>
      </c>
      <c r="AE195" s="15">
        <v>63.672619272145241</v>
      </c>
      <c r="AF195" s="1">
        <f t="shared" si="85"/>
        <v>4.4570833490501665</v>
      </c>
      <c r="AG195" s="17">
        <f t="shared" si="86"/>
        <v>68.129702621195406</v>
      </c>
      <c r="AH195" s="15">
        <v>115.26077111466758</v>
      </c>
      <c r="AI195" s="15">
        <v>73.58007883089104</v>
      </c>
      <c r="AJ195" s="15">
        <v>68.129702621195406</v>
      </c>
      <c r="AK195" s="1">
        <f t="shared" si="87"/>
        <v>5.4503762096956327</v>
      </c>
      <c r="AL195" s="2">
        <f t="shared" si="88"/>
        <v>73.58007883089104</v>
      </c>
      <c r="AM195" s="1">
        <f t="shared" si="89"/>
        <v>5.886406306471283</v>
      </c>
      <c r="AN195" s="2">
        <f t="shared" si="90"/>
        <v>79.466485137362326</v>
      </c>
      <c r="AO195" s="15">
        <v>79.466485137362326</v>
      </c>
      <c r="AP195" s="24">
        <f t="shared" si="91"/>
        <v>7.1519836623626096</v>
      </c>
      <c r="AQ195" s="24">
        <f t="shared" si="92"/>
        <v>86.618468799724937</v>
      </c>
      <c r="AR195" s="15">
        <v>86.618468799724937</v>
      </c>
      <c r="AS195" s="24">
        <f t="shared" si="93"/>
        <v>7.7956621919752438</v>
      </c>
      <c r="AT195" s="24">
        <f t="shared" si="94"/>
        <v>94.414130991700176</v>
      </c>
      <c r="AU195" s="15">
        <v>94.414130991700176</v>
      </c>
      <c r="AV195" s="24">
        <f t="shared" si="95"/>
        <v>8.4972717892530163</v>
      </c>
      <c r="AW195" s="24">
        <f t="shared" si="96"/>
        <v>102.9114027809532</v>
      </c>
      <c r="AX195" s="15">
        <v>102.9114027809532</v>
      </c>
      <c r="AY195" s="24">
        <f t="shared" si="97"/>
        <v>12.349368333714382</v>
      </c>
      <c r="AZ195" s="24">
        <f t="shared" si="98"/>
        <v>115.26077111466758</v>
      </c>
      <c r="BA195" s="24">
        <f t="shared" si="99"/>
        <v>4.6104308445867028</v>
      </c>
      <c r="BB195" s="24">
        <f t="shared" si="100"/>
        <v>119.87120195925428</v>
      </c>
      <c r="BD195" s="15">
        <v>119.87120195925428</v>
      </c>
      <c r="BE195" s="1">
        <f t="shared" si="101"/>
        <v>5.9935600979627139</v>
      </c>
      <c r="BF195" s="2">
        <f t="shared" si="102"/>
        <v>125.86476205721699</v>
      </c>
      <c r="BG195" s="15">
        <v>125.86476205721699</v>
      </c>
      <c r="BH195" s="1">
        <f t="shared" si="103"/>
        <v>16.362419067438211</v>
      </c>
      <c r="BI195" s="2">
        <f t="shared" si="104"/>
        <v>142.2271811246552</v>
      </c>
      <c r="BJ195" s="15">
        <v>142.2271811246552</v>
      </c>
      <c r="BK195" s="24">
        <f t="shared" si="105"/>
        <v>7.11135905623276</v>
      </c>
      <c r="BL195" s="24">
        <f t="shared" si="106"/>
        <v>149.33854018088797</v>
      </c>
      <c r="BN195" s="15">
        <v>149.33854018088797</v>
      </c>
      <c r="BO195" s="24">
        <f t="shared" si="107"/>
        <v>22.400781027133196</v>
      </c>
      <c r="BP195" s="24">
        <f t="shared" si="108"/>
        <v>171.73932120802118</v>
      </c>
    </row>
    <row r="196" spans="1:68" ht="16.5" customHeight="1" x14ac:dyDescent="0.3">
      <c r="A196" s="5"/>
      <c r="B196" s="131" t="s">
        <v>446</v>
      </c>
      <c r="C196" s="66"/>
      <c r="D196" s="67" t="s">
        <v>82</v>
      </c>
      <c r="E196" s="67" t="s">
        <v>57</v>
      </c>
      <c r="F196" s="78" t="s">
        <v>264</v>
      </c>
      <c r="G196" s="73">
        <v>28</v>
      </c>
      <c r="H196" s="73">
        <v>42</v>
      </c>
      <c r="I196" s="73">
        <v>5</v>
      </c>
      <c r="J196" s="74" t="s">
        <v>14</v>
      </c>
      <c r="K196" s="132">
        <f t="shared" si="109"/>
        <v>5422.2875310672734</v>
      </c>
      <c r="L196" s="35">
        <v>171.73932120802118</v>
      </c>
      <c r="M196" s="33">
        <v>57.216362428579195</v>
      </c>
      <c r="N196" s="14">
        <v>40.967303999999999</v>
      </c>
      <c r="O196" s="1">
        <f t="shared" si="110"/>
        <v>2.45803824</v>
      </c>
      <c r="P196" s="2">
        <f t="shared" si="111"/>
        <v>43.425342239999999</v>
      </c>
      <c r="Q196" s="1">
        <f t="shared" si="112"/>
        <v>4.5773089942863354</v>
      </c>
      <c r="R196" s="17">
        <f t="shared" si="113"/>
        <v>61.793671422865529</v>
      </c>
      <c r="S196" s="15">
        <v>72.731151264712722</v>
      </c>
      <c r="T196" s="15">
        <v>61.793671422865529</v>
      </c>
      <c r="U196" s="1">
        <f t="shared" si="114"/>
        <v>6.1793671422865524</v>
      </c>
      <c r="V196" s="2">
        <f t="shared" si="115"/>
        <v>67.973038565152081</v>
      </c>
      <c r="W196" s="15">
        <v>67.973038565152081</v>
      </c>
      <c r="X196" s="1">
        <f t="shared" si="79"/>
        <v>4.7581126995606455</v>
      </c>
      <c r="Y196" s="2">
        <f t="shared" si="80"/>
        <v>72.731151264712722</v>
      </c>
      <c r="Z196" s="2">
        <f t="shared" si="81"/>
        <v>10.909672689706909</v>
      </c>
      <c r="AA196" s="17">
        <f t="shared" si="82"/>
        <v>83.640823954419631</v>
      </c>
      <c r="AB196" s="2">
        <f t="shared" si="116"/>
        <v>243.64588696126168</v>
      </c>
      <c r="AC196" s="1">
        <f t="shared" si="83"/>
        <v>19.491670956900933</v>
      </c>
      <c r="AD196" s="17">
        <f t="shared" si="84"/>
        <v>263.1375579181626</v>
      </c>
      <c r="AE196" s="15">
        <v>90.332089870773203</v>
      </c>
      <c r="AF196" s="1">
        <f t="shared" si="85"/>
        <v>6.323246290954124</v>
      </c>
      <c r="AG196" s="17">
        <f t="shared" si="86"/>
        <v>96.65533616172732</v>
      </c>
      <c r="AH196" s="15">
        <v>163.51999421295332</v>
      </c>
      <c r="AI196" s="15">
        <v>104.3877630546655</v>
      </c>
      <c r="AJ196" s="15">
        <v>96.65533616172732</v>
      </c>
      <c r="AK196" s="1">
        <f t="shared" si="87"/>
        <v>7.7324268929381859</v>
      </c>
      <c r="AL196" s="2">
        <f t="shared" si="88"/>
        <v>104.3877630546655</v>
      </c>
      <c r="AM196" s="1">
        <f t="shared" si="89"/>
        <v>8.3510210443732404</v>
      </c>
      <c r="AN196" s="2">
        <f t="shared" si="90"/>
        <v>112.73878409903874</v>
      </c>
      <c r="AO196" s="15">
        <v>112.73878409903874</v>
      </c>
      <c r="AP196" s="24">
        <f t="shared" si="91"/>
        <v>10.146490568913487</v>
      </c>
      <c r="AQ196" s="24">
        <f t="shared" si="92"/>
        <v>122.88527466795223</v>
      </c>
      <c r="AR196" s="15">
        <v>122.88527466795223</v>
      </c>
      <c r="AS196" s="24">
        <f t="shared" si="93"/>
        <v>11.0596747201157</v>
      </c>
      <c r="AT196" s="24">
        <f t="shared" si="94"/>
        <v>133.94494938806793</v>
      </c>
      <c r="AU196" s="15">
        <v>133.94494938806793</v>
      </c>
      <c r="AV196" s="24">
        <f t="shared" si="95"/>
        <v>12.055045444926114</v>
      </c>
      <c r="AW196" s="24">
        <f t="shared" si="96"/>
        <v>145.99999483299405</v>
      </c>
      <c r="AX196" s="15">
        <v>145.99999483299405</v>
      </c>
      <c r="AY196" s="24">
        <f t="shared" si="97"/>
        <v>17.519999379959284</v>
      </c>
      <c r="AZ196" s="24">
        <f t="shared" si="98"/>
        <v>163.51999421295332</v>
      </c>
      <c r="BA196" s="24">
        <f t="shared" si="99"/>
        <v>6.5407997685181325</v>
      </c>
      <c r="BB196" s="24">
        <f t="shared" si="100"/>
        <v>170.06079398147145</v>
      </c>
      <c r="BD196" s="15">
        <v>170.06079398147145</v>
      </c>
      <c r="BE196" s="1">
        <f t="shared" si="101"/>
        <v>8.5030396990735717</v>
      </c>
      <c r="BF196" s="2">
        <f t="shared" si="102"/>
        <v>178.56383368054503</v>
      </c>
      <c r="BG196" s="15">
        <v>178.56383368054503</v>
      </c>
      <c r="BH196" s="1">
        <f t="shared" si="103"/>
        <v>23.213298378470853</v>
      </c>
      <c r="BI196" s="2">
        <f t="shared" si="104"/>
        <v>201.77713205901588</v>
      </c>
      <c r="BJ196" s="15">
        <v>201.77713205901588</v>
      </c>
      <c r="BK196" s="24">
        <f t="shared" si="105"/>
        <v>10.088856602950793</v>
      </c>
      <c r="BL196" s="24">
        <f t="shared" si="106"/>
        <v>211.86598866196667</v>
      </c>
      <c r="BN196" s="15">
        <v>211.86598866196667</v>
      </c>
      <c r="BO196" s="24">
        <f t="shared" si="107"/>
        <v>31.779898299294999</v>
      </c>
      <c r="BP196" s="24">
        <f t="shared" si="108"/>
        <v>243.64588696126168</v>
      </c>
    </row>
    <row r="197" spans="1:68" ht="16.5" customHeight="1" x14ac:dyDescent="0.3">
      <c r="A197" s="5"/>
      <c r="B197" s="131" t="s">
        <v>395</v>
      </c>
      <c r="C197" s="66"/>
      <c r="D197" s="67" t="s">
        <v>59</v>
      </c>
      <c r="E197" s="67" t="s">
        <v>26</v>
      </c>
      <c r="F197" s="67" t="s">
        <v>181</v>
      </c>
      <c r="G197" s="68">
        <v>40</v>
      </c>
      <c r="H197" s="69">
        <v>62</v>
      </c>
      <c r="I197" s="69">
        <v>7</v>
      </c>
      <c r="J197" s="70" t="s">
        <v>14</v>
      </c>
      <c r="K197" s="132">
        <f t="shared" si="109"/>
        <v>7692.5775970993645</v>
      </c>
      <c r="L197" s="35">
        <v>243.64588696126168</v>
      </c>
      <c r="M197" s="33">
        <v>415.94331247221271</v>
      </c>
      <c r="N197" s="14">
        <v>297.81823599999996</v>
      </c>
      <c r="O197" s="1">
        <f t="shared" si="110"/>
        <v>17.869094159999996</v>
      </c>
      <c r="P197" s="2">
        <f t="shared" si="111"/>
        <v>315.68733015999993</v>
      </c>
      <c r="Q197" s="1">
        <f t="shared" si="112"/>
        <v>33.275464997777014</v>
      </c>
      <c r="R197" s="17">
        <f t="shared" si="113"/>
        <v>449.21877746998973</v>
      </c>
      <c r="S197" s="15">
        <v>528.73050108217797</v>
      </c>
      <c r="T197" s="15">
        <v>449.21877746998973</v>
      </c>
      <c r="U197" s="1">
        <f t="shared" si="114"/>
        <v>44.921877746998973</v>
      </c>
      <c r="V197" s="2">
        <f t="shared" si="115"/>
        <v>494.1406552169887</v>
      </c>
      <c r="W197" s="15">
        <v>494.1406552169887</v>
      </c>
      <c r="X197" s="1">
        <f t="shared" si="79"/>
        <v>34.589845865189211</v>
      </c>
      <c r="Y197" s="2">
        <f t="shared" si="80"/>
        <v>528.73050108217797</v>
      </c>
      <c r="Z197" s="2">
        <f t="shared" si="81"/>
        <v>79.309575162326695</v>
      </c>
      <c r="AA197" s="17">
        <f t="shared" si="82"/>
        <v>608.04007624450469</v>
      </c>
      <c r="AB197" s="2">
        <f t="shared" si="116"/>
        <v>1686.873153</v>
      </c>
      <c r="AC197" s="1">
        <f t="shared" si="83"/>
        <v>134.94985224000001</v>
      </c>
      <c r="AD197" s="17">
        <f t="shared" si="84"/>
        <v>1821.8230052399999</v>
      </c>
      <c r="AE197" s="15">
        <v>656.68328234406511</v>
      </c>
      <c r="AF197" s="1">
        <f t="shared" si="85"/>
        <v>45.967829764084563</v>
      </c>
      <c r="AG197" s="17">
        <f t="shared" si="86"/>
        <v>702.65111210814962</v>
      </c>
      <c r="AH197" s="15">
        <v>1188.7342214960493</v>
      </c>
      <c r="AI197" s="15">
        <v>758.8632010768016</v>
      </c>
      <c r="AJ197" s="15">
        <v>702.65111210814962</v>
      </c>
      <c r="AK197" s="1">
        <f t="shared" si="87"/>
        <v>56.212088968651969</v>
      </c>
      <c r="AL197" s="2">
        <f t="shared" si="88"/>
        <v>758.8632010768016</v>
      </c>
      <c r="AM197" s="1">
        <f t="shared" si="89"/>
        <v>60.70905608614413</v>
      </c>
      <c r="AN197" s="2">
        <f t="shared" si="90"/>
        <v>819.57225716294579</v>
      </c>
      <c r="AO197" s="15">
        <v>819.57225716294579</v>
      </c>
      <c r="AP197" s="24">
        <f t="shared" si="91"/>
        <v>73.761503144665127</v>
      </c>
      <c r="AQ197" s="24">
        <f t="shared" si="92"/>
        <v>893.33376030761087</v>
      </c>
      <c r="AR197" s="15">
        <v>893.33376030761087</v>
      </c>
      <c r="AS197" s="24">
        <f t="shared" si="93"/>
        <v>80.400038427684976</v>
      </c>
      <c r="AT197" s="24">
        <f t="shared" si="94"/>
        <v>973.73379873529586</v>
      </c>
      <c r="AU197" s="15">
        <v>973.73379873529586</v>
      </c>
      <c r="AV197" s="24">
        <f t="shared" si="95"/>
        <v>87.636041886176628</v>
      </c>
      <c r="AW197" s="24">
        <f t="shared" si="96"/>
        <v>1061.3698406214726</v>
      </c>
      <c r="AX197" s="15">
        <v>1061.3698406214726</v>
      </c>
      <c r="AY197" s="24">
        <f t="shared" si="97"/>
        <v>127.36438087457671</v>
      </c>
      <c r="AZ197" s="24">
        <f t="shared" si="98"/>
        <v>1188.7342214960493</v>
      </c>
      <c r="BA197" s="24">
        <f t="shared" si="99"/>
        <v>47.549368859841969</v>
      </c>
      <c r="BB197" s="24">
        <f t="shared" si="100"/>
        <v>1236.2835903558912</v>
      </c>
      <c r="BD197" s="15">
        <v>1236.2835903558912</v>
      </c>
      <c r="BE197" s="1">
        <f t="shared" si="101"/>
        <v>61.814179517794557</v>
      </c>
      <c r="BF197" s="2">
        <f t="shared" si="102"/>
        <v>1298.0977698736858</v>
      </c>
      <c r="BG197" s="15">
        <v>1236.28</v>
      </c>
      <c r="BH197" s="1">
        <f t="shared" si="103"/>
        <v>160.71639999999999</v>
      </c>
      <c r="BI197" s="2">
        <f t="shared" si="104"/>
        <v>1396.9964</v>
      </c>
      <c r="BJ197" s="15">
        <v>1396.9964</v>
      </c>
      <c r="BK197" s="24">
        <f t="shared" si="105"/>
        <v>69.849819999999994</v>
      </c>
      <c r="BL197" s="24">
        <f t="shared" si="106"/>
        <v>1466.8462199999999</v>
      </c>
      <c r="BN197" s="15">
        <v>1466.8462199999999</v>
      </c>
      <c r="BO197" s="24">
        <f t="shared" si="107"/>
        <v>220.02693299999999</v>
      </c>
      <c r="BP197" s="24">
        <f t="shared" si="108"/>
        <v>1686.873153</v>
      </c>
    </row>
    <row r="198" spans="1:68" ht="16.5" customHeight="1" x14ac:dyDescent="0.3">
      <c r="A198" s="5"/>
      <c r="B198" s="131" t="s">
        <v>356</v>
      </c>
      <c r="C198" s="66"/>
      <c r="D198" s="67" t="s">
        <v>55</v>
      </c>
      <c r="E198" s="67" t="s">
        <v>24</v>
      </c>
      <c r="F198" s="67" t="s">
        <v>160</v>
      </c>
      <c r="G198" s="68"/>
      <c r="H198" s="68"/>
      <c r="I198" s="68"/>
      <c r="J198" s="70" t="s">
        <v>15</v>
      </c>
      <c r="K198" s="132">
        <f t="shared" si="109"/>
        <v>53259.272248578294</v>
      </c>
      <c r="L198" s="35">
        <v>1686.873153</v>
      </c>
      <c r="M198" s="33">
        <v>651.54349317093863</v>
      </c>
      <c r="N198" s="14">
        <v>466.50956511390007</v>
      </c>
      <c r="O198" s="1">
        <f t="shared" si="110"/>
        <v>27.990573906834001</v>
      </c>
      <c r="P198" s="2">
        <f t="shared" si="111"/>
        <v>494.50013902073408</v>
      </c>
      <c r="Q198" s="1">
        <f t="shared" si="112"/>
        <v>52.123479453675088</v>
      </c>
      <c r="R198" s="17">
        <f t="shared" si="113"/>
        <v>703.66697262461366</v>
      </c>
      <c r="S198" s="15">
        <v>828.21602677917031</v>
      </c>
      <c r="T198" s="15">
        <v>703.66697262461366</v>
      </c>
      <c r="U198" s="1">
        <f t="shared" si="114"/>
        <v>70.366697262461372</v>
      </c>
      <c r="V198" s="2">
        <f t="shared" si="115"/>
        <v>774.03366988707501</v>
      </c>
      <c r="W198" s="15">
        <v>774.03366988707501</v>
      </c>
      <c r="X198" s="1">
        <f t="shared" si="79"/>
        <v>54.18235689209525</v>
      </c>
      <c r="Y198" s="2">
        <f t="shared" si="80"/>
        <v>828.21602677917031</v>
      </c>
      <c r="Z198" s="2">
        <f t="shared" si="81"/>
        <v>124.23240401687553</v>
      </c>
      <c r="AA198" s="17">
        <f t="shared" si="82"/>
        <v>952.44843079604584</v>
      </c>
      <c r="AB198" s="2">
        <f t="shared" si="116"/>
        <v>2764.7</v>
      </c>
      <c r="AC198" s="1">
        <f t="shared" si="83"/>
        <v>221.17599999999999</v>
      </c>
      <c r="AD198" s="17">
        <f t="shared" si="84"/>
        <v>2985.8759999999997</v>
      </c>
      <c r="AE198" s="15">
        <v>1028.6443052597294</v>
      </c>
      <c r="AF198" s="1">
        <f t="shared" si="85"/>
        <v>72.005101368181059</v>
      </c>
      <c r="AG198" s="17">
        <f t="shared" si="86"/>
        <v>1100.6494066279106</v>
      </c>
      <c r="AH198" s="15">
        <v>1862.0615451705662</v>
      </c>
      <c r="AI198" s="15">
        <v>1188.7013591581435</v>
      </c>
      <c r="AJ198" s="15">
        <v>1100.6494066279106</v>
      </c>
      <c r="AK198" s="1">
        <f t="shared" si="87"/>
        <v>88.051952530232853</v>
      </c>
      <c r="AL198" s="2">
        <f t="shared" si="88"/>
        <v>1188.7013591581435</v>
      </c>
      <c r="AM198" s="1">
        <f t="shared" si="89"/>
        <v>95.096108732651487</v>
      </c>
      <c r="AN198" s="2">
        <f t="shared" si="90"/>
        <v>1283.7974678907949</v>
      </c>
      <c r="AO198" s="15">
        <v>1283.7974678907949</v>
      </c>
      <c r="AP198" s="24">
        <f t="shared" si="91"/>
        <v>115.54177211017155</v>
      </c>
      <c r="AQ198" s="24">
        <f t="shared" si="92"/>
        <v>1399.3392400009664</v>
      </c>
      <c r="AR198" s="15">
        <v>1399.3392400009664</v>
      </c>
      <c r="AS198" s="24">
        <f t="shared" si="93"/>
        <v>125.94053160008697</v>
      </c>
      <c r="AT198" s="24">
        <f t="shared" si="94"/>
        <v>1525.2797716010534</v>
      </c>
      <c r="AU198" s="15">
        <v>1525.2797716010534</v>
      </c>
      <c r="AV198" s="24">
        <f t="shared" si="95"/>
        <v>137.27517944409482</v>
      </c>
      <c r="AW198" s="24">
        <f t="shared" si="96"/>
        <v>1662.5549510451483</v>
      </c>
      <c r="AX198" s="15">
        <v>1662.5549510451483</v>
      </c>
      <c r="AY198" s="24">
        <f t="shared" si="97"/>
        <v>199.50659412541779</v>
      </c>
      <c r="AZ198" s="24">
        <f t="shared" si="98"/>
        <v>1862.0615451705662</v>
      </c>
      <c r="BA198" s="24">
        <f t="shared" si="99"/>
        <v>74.482461806822641</v>
      </c>
      <c r="BB198" s="24">
        <f t="shared" si="100"/>
        <v>1936.5440069773888</v>
      </c>
      <c r="BD198" s="15">
        <v>1936.5440069773888</v>
      </c>
      <c r="BE198" s="1">
        <f t="shared" si="101"/>
        <v>96.827200348869439</v>
      </c>
      <c r="BF198" s="2">
        <f t="shared" si="102"/>
        <v>2033.3712073262582</v>
      </c>
      <c r="BG198" s="15">
        <v>1936.54</v>
      </c>
      <c r="BH198" s="1">
        <f t="shared" si="103"/>
        <v>251.75020000000001</v>
      </c>
      <c r="BI198" s="2">
        <f t="shared" si="104"/>
        <v>2188.2901999999999</v>
      </c>
      <c r="BJ198" s="15">
        <v>2188.2901999999999</v>
      </c>
      <c r="BK198" s="24">
        <f t="shared" si="105"/>
        <v>109.41450999999999</v>
      </c>
      <c r="BL198" s="24">
        <f t="shared" si="106"/>
        <v>2297.70471</v>
      </c>
      <c r="BN198" s="15">
        <v>2297.70471</v>
      </c>
      <c r="BO198" s="24">
        <f t="shared" si="107"/>
        <v>344.65570650000001</v>
      </c>
      <c r="BP198" s="24">
        <f t="shared" si="108"/>
        <v>2642.3604165000002</v>
      </c>
    </row>
    <row r="199" spans="1:68" ht="16.5" customHeight="1" x14ac:dyDescent="0.3">
      <c r="A199" s="5"/>
      <c r="B199" s="131" t="s">
        <v>378</v>
      </c>
      <c r="C199" s="66"/>
      <c r="D199" s="67" t="s">
        <v>59</v>
      </c>
      <c r="E199" s="67" t="s">
        <v>24</v>
      </c>
      <c r="F199" s="72" t="s">
        <v>577</v>
      </c>
      <c r="G199" s="72"/>
      <c r="H199" s="72"/>
      <c r="I199" s="72"/>
      <c r="J199" s="70"/>
      <c r="K199" s="132">
        <f t="shared" si="109"/>
        <v>87289.260442479994</v>
      </c>
      <c r="L199" s="35">
        <v>2764.7</v>
      </c>
      <c r="M199" s="33">
        <v>89.135281964948334</v>
      </c>
      <c r="N199" s="14">
        <v>63.821467118640001</v>
      </c>
      <c r="O199" s="1">
        <f t="shared" si="110"/>
        <v>3.8292880271184</v>
      </c>
      <c r="P199" s="2">
        <f t="shared" si="111"/>
        <v>67.650755145758396</v>
      </c>
      <c r="Q199" s="1">
        <f t="shared" si="112"/>
        <v>7.1308225571958666</v>
      </c>
      <c r="R199" s="17">
        <f t="shared" si="113"/>
        <v>96.266104522144204</v>
      </c>
      <c r="S199" s="15">
        <v>113.30520502256373</v>
      </c>
      <c r="T199" s="15">
        <v>96.266104522144204</v>
      </c>
      <c r="U199" s="1">
        <f t="shared" si="114"/>
        <v>9.62661045221442</v>
      </c>
      <c r="V199" s="2">
        <f t="shared" si="115"/>
        <v>105.89271497435863</v>
      </c>
      <c r="W199" s="15">
        <v>105.89271497435863</v>
      </c>
      <c r="X199" s="1">
        <f t="shared" si="79"/>
        <v>7.412490048205103</v>
      </c>
      <c r="Y199" s="2">
        <f t="shared" si="80"/>
        <v>113.30520502256373</v>
      </c>
      <c r="Z199" s="2">
        <f t="shared" si="81"/>
        <v>16.995780753384558</v>
      </c>
      <c r="AA199" s="17">
        <f t="shared" si="82"/>
        <v>130.30098577594828</v>
      </c>
      <c r="AB199" s="2">
        <f t="shared" si="116"/>
        <v>379.56703138898382</v>
      </c>
      <c r="AC199" s="1">
        <f t="shared" si="83"/>
        <v>30.365362511118704</v>
      </c>
      <c r="AD199" s="17">
        <f t="shared" si="84"/>
        <v>409.93239390010251</v>
      </c>
      <c r="AE199" s="15">
        <v>140.72506463802415</v>
      </c>
      <c r="AF199" s="1">
        <f t="shared" si="85"/>
        <v>9.8507545246616903</v>
      </c>
      <c r="AG199" s="17">
        <f t="shared" si="86"/>
        <v>150.57581916268583</v>
      </c>
      <c r="AH199" s="15">
        <v>254.74182860317595</v>
      </c>
      <c r="AI199" s="15">
        <v>162.62188469570069</v>
      </c>
      <c r="AJ199" s="15">
        <v>150.57581916268583</v>
      </c>
      <c r="AK199" s="1">
        <f t="shared" si="87"/>
        <v>12.046065533014866</v>
      </c>
      <c r="AL199" s="2">
        <f t="shared" si="88"/>
        <v>162.62188469570069</v>
      </c>
      <c r="AM199" s="1">
        <f t="shared" si="89"/>
        <v>13.009750775656055</v>
      </c>
      <c r="AN199" s="2">
        <f t="shared" si="90"/>
        <v>175.63163547135673</v>
      </c>
      <c r="AO199" s="15">
        <v>175.63163547135673</v>
      </c>
      <c r="AP199" s="24">
        <f t="shared" si="91"/>
        <v>15.806847192422106</v>
      </c>
      <c r="AQ199" s="24">
        <f t="shared" si="92"/>
        <v>191.43848266377884</v>
      </c>
      <c r="AR199" s="15">
        <v>191.43848266377884</v>
      </c>
      <c r="AS199" s="24">
        <f t="shared" si="93"/>
        <v>17.229463439740098</v>
      </c>
      <c r="AT199" s="24">
        <f t="shared" si="94"/>
        <v>208.66794610351894</v>
      </c>
      <c r="AU199" s="15">
        <v>208.66794610351894</v>
      </c>
      <c r="AV199" s="24">
        <f t="shared" si="95"/>
        <v>18.780115149316703</v>
      </c>
      <c r="AW199" s="24">
        <f t="shared" si="96"/>
        <v>227.44806125283566</v>
      </c>
      <c r="AX199" s="15">
        <v>227.44806125283566</v>
      </c>
      <c r="AY199" s="24">
        <f t="shared" si="97"/>
        <v>27.293767350340278</v>
      </c>
      <c r="AZ199" s="24">
        <f t="shared" si="98"/>
        <v>254.74182860317595</v>
      </c>
      <c r="BA199" s="24">
        <f t="shared" si="99"/>
        <v>10.189673144127038</v>
      </c>
      <c r="BB199" s="24">
        <f t="shared" si="100"/>
        <v>264.931501747303</v>
      </c>
      <c r="BD199" s="15">
        <v>264.931501747303</v>
      </c>
      <c r="BE199" s="1">
        <f t="shared" si="101"/>
        <v>13.246575087365152</v>
      </c>
      <c r="BF199" s="2">
        <f t="shared" si="102"/>
        <v>278.17807683466816</v>
      </c>
      <c r="BG199" s="15">
        <v>278.17807683466816</v>
      </c>
      <c r="BH199" s="1">
        <f t="shared" si="103"/>
        <v>36.163149988506859</v>
      </c>
      <c r="BI199" s="2">
        <f t="shared" si="104"/>
        <v>314.34122682317502</v>
      </c>
      <c r="BJ199" s="15">
        <v>314.34122682317502</v>
      </c>
      <c r="BK199" s="24">
        <f t="shared" si="105"/>
        <v>15.71706134115875</v>
      </c>
      <c r="BL199" s="24">
        <f t="shared" si="106"/>
        <v>330.05828816433376</v>
      </c>
      <c r="BN199" s="15">
        <v>330.05828816433376</v>
      </c>
      <c r="BO199" s="24">
        <f t="shared" si="107"/>
        <v>49.508743224650068</v>
      </c>
      <c r="BP199" s="24">
        <f t="shared" si="108"/>
        <v>379.56703138898382</v>
      </c>
    </row>
    <row r="200" spans="1:68" ht="16.5" customHeight="1" x14ac:dyDescent="0.3">
      <c r="A200" s="5"/>
      <c r="B200" s="131" t="s">
        <v>60</v>
      </c>
      <c r="C200" s="66"/>
      <c r="D200" s="67" t="s">
        <v>59</v>
      </c>
      <c r="E200" s="67" t="s">
        <v>24</v>
      </c>
      <c r="F200" s="67" t="s">
        <v>176</v>
      </c>
      <c r="G200" s="80">
        <v>79.31</v>
      </c>
      <c r="H200" s="69">
        <v>92</v>
      </c>
      <c r="I200" s="69">
        <v>9</v>
      </c>
      <c r="J200" s="70" t="s">
        <v>15</v>
      </c>
      <c r="K200" s="132">
        <f t="shared" si="109"/>
        <v>11983.985769990231</v>
      </c>
      <c r="L200" s="35">
        <v>379.56703138898382</v>
      </c>
      <c r="M200" s="33"/>
      <c r="N200" s="14"/>
      <c r="P200" s="2"/>
      <c r="R200" s="17"/>
      <c r="S200" s="15"/>
      <c r="T200" s="15"/>
      <c r="V200" s="2"/>
      <c r="W200" s="15"/>
      <c r="Y200" s="2"/>
      <c r="Z200" s="2"/>
      <c r="AA200" s="17"/>
      <c r="AB200" s="2"/>
      <c r="AD200" s="17"/>
      <c r="AE200" s="15"/>
      <c r="AG200" s="17"/>
      <c r="AH200" s="25">
        <v>1520.46</v>
      </c>
      <c r="AI200" s="15"/>
      <c r="AJ200" s="15"/>
      <c r="AL200" s="2"/>
      <c r="AN200" s="2"/>
      <c r="AO200" s="22"/>
      <c r="AP200" s="24">
        <f t="shared" si="91"/>
        <v>0</v>
      </c>
      <c r="AQ200" s="24">
        <f t="shared" si="92"/>
        <v>0</v>
      </c>
      <c r="AR200" s="25">
        <v>930</v>
      </c>
      <c r="AS200" s="24">
        <f t="shared" si="93"/>
        <v>83.7</v>
      </c>
      <c r="AT200" s="24">
        <f t="shared" si="94"/>
        <v>1013.7</v>
      </c>
      <c r="AU200" s="25">
        <v>1013.7</v>
      </c>
      <c r="AV200" s="24">
        <f t="shared" si="95"/>
        <v>91.233000000000004</v>
      </c>
      <c r="AW200" s="24">
        <f t="shared" si="96"/>
        <v>1104.933</v>
      </c>
      <c r="AX200" s="25">
        <v>1216.3699999999999</v>
      </c>
      <c r="AY200" s="24">
        <f t="shared" si="97"/>
        <v>145.96439999999998</v>
      </c>
      <c r="AZ200" s="24">
        <f t="shared" si="98"/>
        <v>1362.3344</v>
      </c>
      <c r="BA200" s="24">
        <f t="shared" si="99"/>
        <v>60.818400000000004</v>
      </c>
      <c r="BB200" s="24">
        <f t="shared" si="100"/>
        <v>1581.2784000000001</v>
      </c>
      <c r="BD200" s="25">
        <v>1581.2784000000001</v>
      </c>
      <c r="BE200" s="1">
        <f t="shared" si="101"/>
        <v>79.063919999999996</v>
      </c>
      <c r="BF200" s="2">
        <f t="shared" si="102"/>
        <v>1660.3423200000002</v>
      </c>
      <c r="BG200" s="25">
        <v>1581.28</v>
      </c>
      <c r="BH200" s="1">
        <f t="shared" si="103"/>
        <v>205.56639999999999</v>
      </c>
      <c r="BI200" s="2">
        <f t="shared" si="104"/>
        <v>1786.8463999999999</v>
      </c>
      <c r="BJ200" s="25">
        <v>1786.8463999999999</v>
      </c>
      <c r="BK200" s="24">
        <f t="shared" si="105"/>
        <v>89.342320000000001</v>
      </c>
      <c r="BL200" s="24">
        <f t="shared" si="106"/>
        <v>1876.1887199999999</v>
      </c>
      <c r="BN200" s="25">
        <v>1876.1887199999999</v>
      </c>
      <c r="BO200" s="24">
        <f t="shared" si="107"/>
        <v>281.42830800000002</v>
      </c>
      <c r="BP200" s="24">
        <f t="shared" si="108"/>
        <v>2157.6170279999997</v>
      </c>
    </row>
    <row r="201" spans="1:68" ht="16.5" customHeight="1" x14ac:dyDescent="0.3">
      <c r="A201" s="5"/>
      <c r="B201" s="131" t="s">
        <v>576</v>
      </c>
      <c r="C201" s="81"/>
      <c r="D201" s="82" t="s">
        <v>59</v>
      </c>
      <c r="E201" s="82" t="s">
        <v>24</v>
      </c>
      <c r="F201" s="83" t="s">
        <v>578</v>
      </c>
      <c r="G201" s="83"/>
      <c r="H201" s="83"/>
      <c r="I201" s="84"/>
      <c r="J201" s="85"/>
      <c r="K201" s="132">
        <f t="shared" si="109"/>
        <v>74374.731165744</v>
      </c>
      <c r="L201" s="35">
        <v>2355.66</v>
      </c>
      <c r="M201" s="33">
        <v>51.767185054428808</v>
      </c>
      <c r="N201" s="14">
        <v>37.065655999999997</v>
      </c>
      <c r="O201" s="1">
        <f t="shared" si="110"/>
        <v>2.2239393599999997</v>
      </c>
      <c r="P201" s="2">
        <f t="shared" si="111"/>
        <v>39.28959536</v>
      </c>
      <c r="Q201" s="1">
        <f t="shared" si="112"/>
        <v>4.1413748043543048</v>
      </c>
      <c r="R201" s="17">
        <f t="shared" si="113"/>
        <v>55.908559858783114</v>
      </c>
      <c r="S201" s="15">
        <v>65.804374953787729</v>
      </c>
      <c r="T201" s="15">
        <v>55.908559858783114</v>
      </c>
      <c r="U201" s="1">
        <f t="shared" si="114"/>
        <v>5.5908559858783118</v>
      </c>
      <c r="V201" s="2">
        <f t="shared" si="115"/>
        <v>61.499415844661428</v>
      </c>
      <c r="W201" s="15">
        <v>61.499415844661428</v>
      </c>
      <c r="X201" s="1">
        <f t="shared" si="79"/>
        <v>4.3049591091263002</v>
      </c>
      <c r="Y201" s="2">
        <f t="shared" si="80"/>
        <v>65.804374953787729</v>
      </c>
      <c r="Z201" s="2">
        <f t="shared" si="81"/>
        <v>9.8706562430681579</v>
      </c>
      <c r="AA201" s="17">
        <f t="shared" si="82"/>
        <v>75.675031196855883</v>
      </c>
      <c r="AB201" s="2">
        <f t="shared" ref="AB201:AB232" si="117">L202</f>
        <v>220.44151677447499</v>
      </c>
      <c r="AC201" s="1">
        <f t="shared" si="83"/>
        <v>17.635321341958001</v>
      </c>
      <c r="AD201" s="17">
        <f t="shared" si="84"/>
        <v>238.07683811643298</v>
      </c>
      <c r="AE201" s="15">
        <v>81.729033692604361</v>
      </c>
      <c r="AF201" s="1">
        <f t="shared" si="85"/>
        <v>5.7210323584823053</v>
      </c>
      <c r="AG201" s="17">
        <f t="shared" si="86"/>
        <v>87.450066051086665</v>
      </c>
      <c r="AH201" s="15">
        <v>147.94666143076736</v>
      </c>
      <c r="AI201" s="15">
        <v>94.446071335173599</v>
      </c>
      <c r="AJ201" s="15">
        <v>87.450066051086665</v>
      </c>
      <c r="AK201" s="1">
        <f t="shared" si="87"/>
        <v>6.9960052840869329</v>
      </c>
      <c r="AL201" s="2">
        <f t="shared" si="88"/>
        <v>94.446071335173599</v>
      </c>
      <c r="AM201" s="1">
        <f t="shared" si="89"/>
        <v>7.5556857068138878</v>
      </c>
      <c r="AN201" s="2">
        <f t="shared" si="90"/>
        <v>102.00175704198749</v>
      </c>
      <c r="AO201" s="15">
        <v>102.00175704198749</v>
      </c>
      <c r="AP201" s="24">
        <f t="shared" si="91"/>
        <v>9.1801581337788729</v>
      </c>
      <c r="AQ201" s="24">
        <f t="shared" si="92"/>
        <v>111.18191517576636</v>
      </c>
      <c r="AR201" s="15">
        <v>111.18191517576636</v>
      </c>
      <c r="AS201" s="24">
        <f t="shared" si="93"/>
        <v>10.006372365818972</v>
      </c>
      <c r="AT201" s="24">
        <f t="shared" si="94"/>
        <v>121.18828754158534</v>
      </c>
      <c r="AU201" s="15">
        <v>121.18828754158534</v>
      </c>
      <c r="AV201" s="24">
        <f t="shared" si="95"/>
        <v>10.906945878742681</v>
      </c>
      <c r="AW201" s="24">
        <f t="shared" si="96"/>
        <v>132.09523342032801</v>
      </c>
      <c r="AX201" s="15">
        <v>132.09523342032801</v>
      </c>
      <c r="AY201" s="24">
        <f t="shared" si="97"/>
        <v>15.85142801043936</v>
      </c>
      <c r="AZ201" s="24">
        <f t="shared" si="98"/>
        <v>147.94666143076736</v>
      </c>
      <c r="BA201" s="24">
        <f t="shared" si="99"/>
        <v>5.9178664572306943</v>
      </c>
      <c r="BB201" s="24">
        <f t="shared" si="100"/>
        <v>153.86452788799807</v>
      </c>
      <c r="BD201" s="15">
        <v>153.86452788799807</v>
      </c>
      <c r="BE201" s="1">
        <f t="shared" si="101"/>
        <v>7.693226394399904</v>
      </c>
      <c r="BF201" s="2">
        <f t="shared" si="102"/>
        <v>161.55775428239798</v>
      </c>
      <c r="BG201" s="15">
        <v>161.55775428239798</v>
      </c>
      <c r="BH201" s="1">
        <f t="shared" si="103"/>
        <v>21.002508056711736</v>
      </c>
      <c r="BI201" s="2">
        <f t="shared" si="104"/>
        <v>182.56026233910973</v>
      </c>
      <c r="BJ201" s="15">
        <v>182.56026233910973</v>
      </c>
      <c r="BK201" s="24">
        <f t="shared" si="105"/>
        <v>9.1280131169554863</v>
      </c>
      <c r="BL201" s="24">
        <f t="shared" si="106"/>
        <v>191.68827545606521</v>
      </c>
      <c r="BN201" s="15">
        <v>191.68827545606521</v>
      </c>
      <c r="BO201" s="24">
        <f t="shared" si="107"/>
        <v>28.753241318409781</v>
      </c>
      <c r="BP201" s="24">
        <f t="shared" si="108"/>
        <v>220.44151677447499</v>
      </c>
    </row>
    <row r="202" spans="1:68" ht="16.5" customHeight="1" x14ac:dyDescent="0.3">
      <c r="A202" s="5"/>
      <c r="B202" s="131" t="s">
        <v>396</v>
      </c>
      <c r="C202" s="66"/>
      <c r="D202" s="67" t="s">
        <v>23</v>
      </c>
      <c r="E202" s="67" t="s">
        <v>26</v>
      </c>
      <c r="F202" s="67" t="s">
        <v>587</v>
      </c>
      <c r="G202" s="68">
        <v>49.2</v>
      </c>
      <c r="H202" s="69">
        <v>65.09</v>
      </c>
      <c r="I202" s="69">
        <v>12.7</v>
      </c>
      <c r="J202" s="70" t="s">
        <v>14</v>
      </c>
      <c r="K202" s="132">
        <f t="shared" si="109"/>
        <v>6959.9511592803819</v>
      </c>
      <c r="L202" s="35">
        <v>220.44151677447499</v>
      </c>
      <c r="M202" s="33">
        <v>46.309278615796856</v>
      </c>
      <c r="N202" s="14">
        <v>33.157757930560557</v>
      </c>
      <c r="O202" s="1">
        <f t="shared" si="110"/>
        <v>1.9894654758336334</v>
      </c>
      <c r="P202" s="2">
        <f t="shared" si="111"/>
        <v>35.14722340639419</v>
      </c>
      <c r="Q202" s="1">
        <f t="shared" si="112"/>
        <v>3.7047422892637485</v>
      </c>
      <c r="R202" s="17">
        <f t="shared" si="113"/>
        <v>50.014020905060605</v>
      </c>
      <c r="S202" s="15">
        <v>58.866502605256336</v>
      </c>
      <c r="T202" s="15">
        <v>50.014020905060605</v>
      </c>
      <c r="U202" s="1">
        <f t="shared" si="114"/>
        <v>5.001402090506061</v>
      </c>
      <c r="V202" s="2">
        <f t="shared" si="115"/>
        <v>55.015422995566666</v>
      </c>
      <c r="W202" s="15">
        <v>55.015422995566666</v>
      </c>
      <c r="X202" s="1">
        <f t="shared" si="79"/>
        <v>3.8510796096896667</v>
      </c>
      <c r="Y202" s="2">
        <f t="shared" si="80"/>
        <v>58.866502605256336</v>
      </c>
      <c r="Z202" s="2">
        <f t="shared" si="81"/>
        <v>8.8299753907884497</v>
      </c>
      <c r="AA202" s="17">
        <f t="shared" si="82"/>
        <v>67.696477996044791</v>
      </c>
      <c r="AB202" s="2">
        <f t="shared" si="117"/>
        <v>197.19997539106402</v>
      </c>
      <c r="AC202" s="1">
        <f t="shared" si="83"/>
        <v>15.775998031285122</v>
      </c>
      <c r="AD202" s="17">
        <f t="shared" si="84"/>
        <v>212.97597342234914</v>
      </c>
      <c r="AE202" s="15">
        <v>73.112196235728376</v>
      </c>
      <c r="AF202" s="1">
        <f t="shared" si="85"/>
        <v>5.1178537365009866</v>
      </c>
      <c r="AG202" s="17">
        <f t="shared" si="86"/>
        <v>78.230049972229367</v>
      </c>
      <c r="AH202" s="15">
        <v>132.34838164893085</v>
      </c>
      <c r="AI202" s="15">
        <v>84.488453970007711</v>
      </c>
      <c r="AJ202" s="15">
        <v>78.230049972229367</v>
      </c>
      <c r="AK202" s="1">
        <f t="shared" si="87"/>
        <v>6.2584039977783492</v>
      </c>
      <c r="AL202" s="2">
        <f t="shared" si="88"/>
        <v>84.488453970007711</v>
      </c>
      <c r="AM202" s="1">
        <f t="shared" si="89"/>
        <v>6.7590763176006172</v>
      </c>
      <c r="AN202" s="2">
        <f t="shared" si="90"/>
        <v>91.247530287608328</v>
      </c>
      <c r="AO202" s="15">
        <v>91.247530287608328</v>
      </c>
      <c r="AP202" s="24">
        <f t="shared" si="91"/>
        <v>8.2122777258847499</v>
      </c>
      <c r="AQ202" s="24">
        <f t="shared" si="92"/>
        <v>99.459808013493074</v>
      </c>
      <c r="AR202" s="15">
        <v>99.459808013493074</v>
      </c>
      <c r="AS202" s="24">
        <f t="shared" si="93"/>
        <v>8.9513827212143777</v>
      </c>
      <c r="AT202" s="24">
        <f t="shared" si="94"/>
        <v>108.41119073470745</v>
      </c>
      <c r="AU202" s="15">
        <v>108.41119073470745</v>
      </c>
      <c r="AV202" s="24">
        <f t="shared" si="95"/>
        <v>9.7570071661236693</v>
      </c>
      <c r="AW202" s="24">
        <f t="shared" si="96"/>
        <v>118.16819790083112</v>
      </c>
      <c r="AX202" s="15">
        <v>118.16819790083112</v>
      </c>
      <c r="AY202" s="24">
        <f t="shared" si="97"/>
        <v>14.180183748099733</v>
      </c>
      <c r="AZ202" s="24">
        <f t="shared" si="98"/>
        <v>132.34838164893085</v>
      </c>
      <c r="BA202" s="24">
        <f t="shared" si="99"/>
        <v>5.2939352659572343</v>
      </c>
      <c r="BB202" s="24">
        <f t="shared" si="100"/>
        <v>137.64231691488808</v>
      </c>
      <c r="BD202" s="15">
        <v>137.64231691488808</v>
      </c>
      <c r="BE202" s="1">
        <f t="shared" si="101"/>
        <v>6.882115845744404</v>
      </c>
      <c r="BF202" s="2">
        <f t="shared" si="102"/>
        <v>144.52443276063249</v>
      </c>
      <c r="BG202" s="15">
        <v>144.52443276063249</v>
      </c>
      <c r="BH202" s="1">
        <f t="shared" si="103"/>
        <v>18.788176258882224</v>
      </c>
      <c r="BI202" s="2">
        <f t="shared" si="104"/>
        <v>163.31260901951472</v>
      </c>
      <c r="BJ202" s="15">
        <v>163.31260901951472</v>
      </c>
      <c r="BK202" s="24">
        <f t="shared" si="105"/>
        <v>8.1656304509757369</v>
      </c>
      <c r="BL202" s="24">
        <f t="shared" si="106"/>
        <v>171.47823947049045</v>
      </c>
      <c r="BN202" s="15">
        <v>171.47823947049045</v>
      </c>
      <c r="BO202" s="24">
        <f t="shared" si="107"/>
        <v>25.721735920573568</v>
      </c>
      <c r="BP202" s="24">
        <f t="shared" si="108"/>
        <v>197.19997539106402</v>
      </c>
    </row>
    <row r="203" spans="1:68" ht="16.5" customHeight="1" x14ac:dyDescent="0.3">
      <c r="A203" s="5"/>
      <c r="B203" s="131" t="s">
        <v>397</v>
      </c>
      <c r="C203" s="66"/>
      <c r="D203" s="67" t="s">
        <v>59</v>
      </c>
      <c r="E203" s="67" t="s">
        <v>26</v>
      </c>
      <c r="F203" s="67" t="s">
        <v>182</v>
      </c>
      <c r="G203" s="68">
        <v>47.62</v>
      </c>
      <c r="H203" s="69">
        <v>65.05</v>
      </c>
      <c r="I203" s="69">
        <v>8</v>
      </c>
      <c r="J203" s="70" t="s">
        <v>14</v>
      </c>
      <c r="K203" s="132">
        <f t="shared" si="109"/>
        <v>6226.1511235075177</v>
      </c>
      <c r="L203" s="35">
        <v>197.19997539106402</v>
      </c>
      <c r="M203" s="33">
        <v>74.276722986602422</v>
      </c>
      <c r="N203" s="14">
        <v>53.182638000000004</v>
      </c>
      <c r="O203" s="1">
        <f t="shared" si="110"/>
        <v>3.1909582800000003</v>
      </c>
      <c r="P203" s="2">
        <f t="shared" si="111"/>
        <v>56.373596280000001</v>
      </c>
      <c r="Q203" s="1">
        <f t="shared" si="112"/>
        <v>5.9421378389281934</v>
      </c>
      <c r="R203" s="17">
        <f t="shared" si="113"/>
        <v>80.218860825530612</v>
      </c>
      <c r="S203" s="15">
        <v>94.417599191649543</v>
      </c>
      <c r="T203" s="15">
        <v>80.218860825530612</v>
      </c>
      <c r="U203" s="1">
        <f t="shared" si="114"/>
        <v>8.0218860825530616</v>
      </c>
      <c r="V203" s="2">
        <f t="shared" si="115"/>
        <v>88.240746908083679</v>
      </c>
      <c r="W203" s="15">
        <v>88.240746908083679</v>
      </c>
      <c r="X203" s="1">
        <f t="shared" si="79"/>
        <v>6.1768522835658572</v>
      </c>
      <c r="Y203" s="2">
        <f t="shared" si="80"/>
        <v>94.417599191649543</v>
      </c>
      <c r="Z203" s="2">
        <f t="shared" si="81"/>
        <v>14.162639878747433</v>
      </c>
      <c r="AA203" s="17">
        <f t="shared" si="82"/>
        <v>108.58023907039697</v>
      </c>
      <c r="AB203" s="2">
        <f t="shared" si="117"/>
        <v>316.29445292396383</v>
      </c>
      <c r="AC203" s="1">
        <f t="shared" si="83"/>
        <v>25.303556233917107</v>
      </c>
      <c r="AD203" s="17">
        <f t="shared" si="84"/>
        <v>341.59800915788094</v>
      </c>
      <c r="AE203" s="15">
        <v>117.26665819602873</v>
      </c>
      <c r="AF203" s="1">
        <f t="shared" si="85"/>
        <v>8.2086660737220107</v>
      </c>
      <c r="AG203" s="17">
        <f t="shared" si="86"/>
        <v>125.47532426975074</v>
      </c>
      <c r="AH203" s="15">
        <v>212.27720178973942</v>
      </c>
      <c r="AI203" s="15">
        <v>135.51335021133082</v>
      </c>
      <c r="AJ203" s="15">
        <v>125.47532426975074</v>
      </c>
      <c r="AK203" s="1">
        <f t="shared" si="87"/>
        <v>10.038025941580059</v>
      </c>
      <c r="AL203" s="2">
        <f t="shared" si="88"/>
        <v>135.51335021133082</v>
      </c>
      <c r="AM203" s="1">
        <f t="shared" si="89"/>
        <v>10.841068016906465</v>
      </c>
      <c r="AN203" s="2">
        <f t="shared" si="90"/>
        <v>146.35441822823728</v>
      </c>
      <c r="AO203" s="15">
        <v>146.35441822823728</v>
      </c>
      <c r="AP203" s="24">
        <f t="shared" si="91"/>
        <v>13.171897640541355</v>
      </c>
      <c r="AQ203" s="24">
        <f t="shared" si="92"/>
        <v>159.52631586877862</v>
      </c>
      <c r="AR203" s="15">
        <v>159.52631586877862</v>
      </c>
      <c r="AS203" s="24">
        <f t="shared" si="93"/>
        <v>14.357368428190076</v>
      </c>
      <c r="AT203" s="24">
        <f t="shared" si="94"/>
        <v>173.88368429696871</v>
      </c>
      <c r="AU203" s="15">
        <v>173.88368429696871</v>
      </c>
      <c r="AV203" s="24">
        <f t="shared" si="95"/>
        <v>15.649531586727182</v>
      </c>
      <c r="AW203" s="24">
        <f t="shared" si="96"/>
        <v>189.5332158836959</v>
      </c>
      <c r="AX203" s="15">
        <v>189.5332158836959</v>
      </c>
      <c r="AY203" s="24">
        <f t="shared" si="97"/>
        <v>22.743985906043505</v>
      </c>
      <c r="AZ203" s="24">
        <f t="shared" si="98"/>
        <v>212.27720178973942</v>
      </c>
      <c r="BA203" s="24">
        <f t="shared" si="99"/>
        <v>8.4910880715895765</v>
      </c>
      <c r="BB203" s="24">
        <f t="shared" si="100"/>
        <v>220.76828986132901</v>
      </c>
      <c r="BD203" s="15">
        <v>220.76828986132901</v>
      </c>
      <c r="BE203" s="1">
        <f t="shared" si="101"/>
        <v>11.038414493066451</v>
      </c>
      <c r="BF203" s="2">
        <f t="shared" si="102"/>
        <v>231.80670435439546</v>
      </c>
      <c r="BG203" s="15">
        <v>231.80670435439546</v>
      </c>
      <c r="BH203" s="1">
        <f t="shared" si="103"/>
        <v>30.134871566071411</v>
      </c>
      <c r="BI203" s="2">
        <f t="shared" si="104"/>
        <v>261.9415759204669</v>
      </c>
      <c r="BJ203" s="15">
        <v>261.9415759204669</v>
      </c>
      <c r="BK203" s="24">
        <f t="shared" si="105"/>
        <v>13.097078796023345</v>
      </c>
      <c r="BL203" s="24">
        <f t="shared" si="106"/>
        <v>275.03865471649027</v>
      </c>
      <c r="BN203" s="15">
        <v>275.03865471649027</v>
      </c>
      <c r="BO203" s="24">
        <f t="shared" si="107"/>
        <v>41.255798207473539</v>
      </c>
      <c r="BP203" s="24">
        <f t="shared" si="108"/>
        <v>316.29445292396383</v>
      </c>
    </row>
    <row r="204" spans="1:68" ht="16.5" customHeight="1" x14ac:dyDescent="0.3">
      <c r="A204" s="5"/>
      <c r="B204" s="131" t="s">
        <v>276</v>
      </c>
      <c r="C204" s="66"/>
      <c r="D204" s="71" t="s">
        <v>23</v>
      </c>
      <c r="E204" s="71" t="s">
        <v>32</v>
      </c>
      <c r="F204" s="67" t="s">
        <v>668</v>
      </c>
      <c r="G204" s="68">
        <v>39.42</v>
      </c>
      <c r="H204" s="68">
        <v>80.27</v>
      </c>
      <c r="I204" s="68" t="s">
        <v>31</v>
      </c>
      <c r="J204" s="70" t="s">
        <v>15</v>
      </c>
      <c r="K204" s="132">
        <f t="shared" si="109"/>
        <v>9986.2946713175425</v>
      </c>
      <c r="L204" s="35">
        <v>316.29445292396383</v>
      </c>
      <c r="M204" s="33">
        <v>74.276722986602422</v>
      </c>
      <c r="N204" s="14">
        <v>53.182638000000004</v>
      </c>
      <c r="O204" s="1">
        <f t="shared" si="110"/>
        <v>3.1909582800000003</v>
      </c>
      <c r="P204" s="2">
        <f t="shared" si="111"/>
        <v>56.373596280000001</v>
      </c>
      <c r="Q204" s="1">
        <f t="shared" si="112"/>
        <v>5.9421378389281934</v>
      </c>
      <c r="R204" s="17">
        <f t="shared" si="113"/>
        <v>80.218860825530612</v>
      </c>
      <c r="S204" s="15">
        <v>94.417599191649543</v>
      </c>
      <c r="T204" s="15">
        <v>80.218860825530612</v>
      </c>
      <c r="U204" s="1">
        <f t="shared" si="114"/>
        <v>8.0218860825530616</v>
      </c>
      <c r="V204" s="2">
        <f t="shared" si="115"/>
        <v>88.240746908083679</v>
      </c>
      <c r="W204" s="15">
        <v>88.240746908083679</v>
      </c>
      <c r="X204" s="1">
        <f t="shared" si="79"/>
        <v>6.1768522835658572</v>
      </c>
      <c r="Y204" s="2">
        <f t="shared" si="80"/>
        <v>94.417599191649543</v>
      </c>
      <c r="Z204" s="2">
        <f t="shared" si="81"/>
        <v>14.162639878747433</v>
      </c>
      <c r="AA204" s="17">
        <f t="shared" si="82"/>
        <v>108.58023907039697</v>
      </c>
      <c r="AB204" s="2">
        <f t="shared" si="117"/>
        <v>316.29445292396383</v>
      </c>
      <c r="AC204" s="1">
        <f t="shared" si="83"/>
        <v>25.303556233917107</v>
      </c>
      <c r="AD204" s="17">
        <f t="shared" si="84"/>
        <v>341.59800915788094</v>
      </c>
      <c r="AE204" s="15">
        <v>117.26665819602873</v>
      </c>
      <c r="AF204" s="1">
        <f t="shared" si="85"/>
        <v>8.2086660737220107</v>
      </c>
      <c r="AG204" s="17">
        <f t="shared" si="86"/>
        <v>125.47532426975074</v>
      </c>
      <c r="AH204" s="15">
        <v>212.27720178973942</v>
      </c>
      <c r="AI204" s="15">
        <v>135.51335021133082</v>
      </c>
      <c r="AJ204" s="15">
        <v>125.47532426975074</v>
      </c>
      <c r="AK204" s="1">
        <f t="shared" si="87"/>
        <v>10.038025941580059</v>
      </c>
      <c r="AL204" s="2">
        <f t="shared" si="88"/>
        <v>135.51335021133082</v>
      </c>
      <c r="AM204" s="1">
        <f t="shared" si="89"/>
        <v>10.841068016906465</v>
      </c>
      <c r="AN204" s="2">
        <f t="shared" si="90"/>
        <v>146.35441822823728</v>
      </c>
      <c r="AO204" s="15">
        <v>146.35441822823728</v>
      </c>
      <c r="AP204" s="24">
        <f t="shared" si="91"/>
        <v>13.171897640541355</v>
      </c>
      <c r="AQ204" s="24">
        <f t="shared" si="92"/>
        <v>159.52631586877862</v>
      </c>
      <c r="AR204" s="15">
        <v>159.52631586877862</v>
      </c>
      <c r="AS204" s="24">
        <f t="shared" si="93"/>
        <v>14.357368428190076</v>
      </c>
      <c r="AT204" s="24">
        <f t="shared" si="94"/>
        <v>173.88368429696871</v>
      </c>
      <c r="AU204" s="15">
        <v>173.88368429696871</v>
      </c>
      <c r="AV204" s="24">
        <f t="shared" si="95"/>
        <v>15.649531586727182</v>
      </c>
      <c r="AW204" s="24">
        <f t="shared" si="96"/>
        <v>189.5332158836959</v>
      </c>
      <c r="AX204" s="15">
        <v>189.5332158836959</v>
      </c>
      <c r="AY204" s="24">
        <f t="shared" si="97"/>
        <v>22.743985906043505</v>
      </c>
      <c r="AZ204" s="24">
        <f t="shared" si="98"/>
        <v>212.27720178973942</v>
      </c>
      <c r="BA204" s="24">
        <f t="shared" si="99"/>
        <v>8.4910880715895765</v>
      </c>
      <c r="BB204" s="24">
        <f t="shared" si="100"/>
        <v>220.76828986132901</v>
      </c>
      <c r="BD204" s="15">
        <v>220.76828986132901</v>
      </c>
      <c r="BE204" s="1">
        <f t="shared" si="101"/>
        <v>11.038414493066451</v>
      </c>
      <c r="BF204" s="2">
        <f t="shared" si="102"/>
        <v>231.80670435439546</v>
      </c>
      <c r="BG204" s="15">
        <v>231.80670435439546</v>
      </c>
      <c r="BH204" s="1">
        <f t="shared" si="103"/>
        <v>30.134871566071411</v>
      </c>
      <c r="BI204" s="2">
        <f t="shared" si="104"/>
        <v>261.9415759204669</v>
      </c>
      <c r="BJ204" s="15">
        <v>261.9415759204669</v>
      </c>
      <c r="BK204" s="24">
        <f t="shared" si="105"/>
        <v>13.097078796023345</v>
      </c>
      <c r="BL204" s="24">
        <f t="shared" si="106"/>
        <v>275.03865471649027</v>
      </c>
      <c r="BN204" s="15">
        <v>275.03865471649027</v>
      </c>
      <c r="BO204" s="24">
        <f t="shared" si="107"/>
        <v>41.255798207473539</v>
      </c>
      <c r="BP204" s="24">
        <f t="shared" si="108"/>
        <v>316.29445292396383</v>
      </c>
    </row>
    <row r="205" spans="1:68" ht="16.5" customHeight="1" x14ac:dyDescent="0.3">
      <c r="A205" s="5"/>
      <c r="B205" s="131" t="s">
        <v>277</v>
      </c>
      <c r="C205" s="66"/>
      <c r="D205" s="71" t="s">
        <v>23</v>
      </c>
      <c r="E205" s="71" t="s">
        <v>32</v>
      </c>
      <c r="F205" s="67" t="s">
        <v>669</v>
      </c>
      <c r="G205" s="68">
        <v>39.42</v>
      </c>
      <c r="H205" s="68">
        <v>80.27</v>
      </c>
      <c r="I205" s="68" t="s">
        <v>31</v>
      </c>
      <c r="J205" s="70" t="s">
        <v>14</v>
      </c>
      <c r="K205" s="132">
        <f t="shared" si="109"/>
        <v>9986.2946713175425</v>
      </c>
      <c r="L205" s="35">
        <v>316.29445292396383</v>
      </c>
      <c r="M205" s="33">
        <v>74.276722986602422</v>
      </c>
      <c r="N205" s="14">
        <v>53.182638000000004</v>
      </c>
      <c r="O205" s="1">
        <f t="shared" si="110"/>
        <v>3.1909582800000003</v>
      </c>
      <c r="P205" s="2">
        <f t="shared" si="111"/>
        <v>56.373596280000001</v>
      </c>
      <c r="Q205" s="1">
        <f t="shared" si="112"/>
        <v>5.9421378389281934</v>
      </c>
      <c r="R205" s="17">
        <f t="shared" si="113"/>
        <v>80.218860825530612</v>
      </c>
      <c r="S205" s="15">
        <v>94.417599191649543</v>
      </c>
      <c r="T205" s="15">
        <v>80.218860825530612</v>
      </c>
      <c r="U205" s="1">
        <f t="shared" si="114"/>
        <v>8.0218860825530616</v>
      </c>
      <c r="V205" s="2">
        <f t="shared" si="115"/>
        <v>88.240746908083679</v>
      </c>
      <c r="W205" s="15">
        <v>88.240746908083679</v>
      </c>
      <c r="X205" s="1">
        <f t="shared" si="79"/>
        <v>6.1768522835658572</v>
      </c>
      <c r="Y205" s="2">
        <f t="shared" si="80"/>
        <v>94.417599191649543</v>
      </c>
      <c r="Z205" s="2">
        <f t="shared" si="81"/>
        <v>14.162639878747433</v>
      </c>
      <c r="AA205" s="17">
        <f t="shared" si="82"/>
        <v>108.58023907039697</v>
      </c>
      <c r="AB205" s="2">
        <f t="shared" si="117"/>
        <v>316.29445292396383</v>
      </c>
      <c r="AC205" s="1">
        <f t="shared" si="83"/>
        <v>25.303556233917107</v>
      </c>
      <c r="AD205" s="17">
        <f t="shared" si="84"/>
        <v>341.59800915788094</v>
      </c>
      <c r="AE205" s="15">
        <v>117.26665819602873</v>
      </c>
      <c r="AF205" s="1">
        <f t="shared" si="85"/>
        <v>8.2086660737220107</v>
      </c>
      <c r="AG205" s="17">
        <f t="shared" si="86"/>
        <v>125.47532426975074</v>
      </c>
      <c r="AH205" s="15">
        <v>212.27720178973942</v>
      </c>
      <c r="AI205" s="15">
        <v>135.51335021133082</v>
      </c>
      <c r="AJ205" s="15">
        <v>125.47532426975074</v>
      </c>
      <c r="AK205" s="1">
        <f t="shared" si="87"/>
        <v>10.038025941580059</v>
      </c>
      <c r="AL205" s="2">
        <f t="shared" si="88"/>
        <v>135.51335021133082</v>
      </c>
      <c r="AM205" s="1">
        <f t="shared" si="89"/>
        <v>10.841068016906465</v>
      </c>
      <c r="AN205" s="2">
        <f t="shared" si="90"/>
        <v>146.35441822823728</v>
      </c>
      <c r="AO205" s="15">
        <v>146.35441822823728</v>
      </c>
      <c r="AP205" s="24">
        <f t="shared" si="91"/>
        <v>13.171897640541355</v>
      </c>
      <c r="AQ205" s="24">
        <f t="shared" si="92"/>
        <v>159.52631586877862</v>
      </c>
      <c r="AR205" s="15">
        <v>159.52631586877862</v>
      </c>
      <c r="AS205" s="24">
        <f t="shared" si="93"/>
        <v>14.357368428190076</v>
      </c>
      <c r="AT205" s="24">
        <f t="shared" si="94"/>
        <v>173.88368429696871</v>
      </c>
      <c r="AU205" s="15">
        <v>173.88368429696871</v>
      </c>
      <c r="AV205" s="24">
        <f t="shared" si="95"/>
        <v>15.649531586727182</v>
      </c>
      <c r="AW205" s="24">
        <f t="shared" si="96"/>
        <v>189.5332158836959</v>
      </c>
      <c r="AX205" s="15">
        <v>189.5332158836959</v>
      </c>
      <c r="AY205" s="24">
        <f t="shared" si="97"/>
        <v>22.743985906043505</v>
      </c>
      <c r="AZ205" s="24">
        <f t="shared" si="98"/>
        <v>212.27720178973942</v>
      </c>
      <c r="BA205" s="24">
        <f t="shared" si="99"/>
        <v>8.4910880715895765</v>
      </c>
      <c r="BB205" s="24">
        <f t="shared" si="100"/>
        <v>220.76828986132901</v>
      </c>
      <c r="BD205" s="15">
        <v>220.76828986132901</v>
      </c>
      <c r="BE205" s="1">
        <f t="shared" ref="BE205:BE268" si="118">BD205/100*5</f>
        <v>11.038414493066451</v>
      </c>
      <c r="BF205" s="2">
        <f t="shared" ref="BF205:BF268" si="119">BD205+BE205</f>
        <v>231.80670435439546</v>
      </c>
      <c r="BG205" s="15">
        <v>231.80670435439546</v>
      </c>
      <c r="BH205" s="1">
        <f t="shared" ref="BH205:BH268" si="120">BG205/100*13</f>
        <v>30.134871566071411</v>
      </c>
      <c r="BI205" s="2">
        <f t="shared" ref="BI205:BI268" si="121">BG205+BH205</f>
        <v>261.9415759204669</v>
      </c>
      <c r="BJ205" s="15">
        <v>261.9415759204669</v>
      </c>
      <c r="BK205" s="24">
        <f t="shared" ref="BK205:BK268" si="122">BJ205/100*5</f>
        <v>13.097078796023345</v>
      </c>
      <c r="BL205" s="24">
        <f t="shared" ref="BL205:BL268" si="123">BJ205+BK205</f>
        <v>275.03865471649027</v>
      </c>
      <c r="BN205" s="15">
        <v>275.03865471649027</v>
      </c>
      <c r="BO205" s="24">
        <f t="shared" ref="BO205:BO268" si="124">BN205/100*15</f>
        <v>41.255798207473539</v>
      </c>
      <c r="BP205" s="24">
        <f t="shared" ref="BP205:BP268" si="125">BN205+BO205</f>
        <v>316.29445292396383</v>
      </c>
    </row>
    <row r="206" spans="1:68" ht="16.5" customHeight="1" x14ac:dyDescent="0.3">
      <c r="A206" s="5"/>
      <c r="B206" s="131" t="s">
        <v>277</v>
      </c>
      <c r="C206" s="66"/>
      <c r="D206" s="67" t="s">
        <v>59</v>
      </c>
      <c r="E206" s="67" t="s">
        <v>32</v>
      </c>
      <c r="F206" s="67" t="s">
        <v>670</v>
      </c>
      <c r="G206" s="68">
        <v>39.42</v>
      </c>
      <c r="H206" s="69">
        <v>80.27</v>
      </c>
      <c r="I206" s="69" t="s">
        <v>31</v>
      </c>
      <c r="J206" s="70" t="s">
        <v>63</v>
      </c>
      <c r="K206" s="132">
        <f t="shared" ref="K206:K269" si="126">L206*$L$7</f>
        <v>9986.2946713175425</v>
      </c>
      <c r="L206" s="35">
        <v>316.29445292396383</v>
      </c>
      <c r="M206" s="33">
        <v>35.56556780389495</v>
      </c>
      <c r="N206" s="14">
        <v>25.465188039059999</v>
      </c>
      <c r="O206" s="1">
        <f t="shared" si="110"/>
        <v>1.5279112823436001</v>
      </c>
      <c r="P206" s="2">
        <f t="shared" si="111"/>
        <v>26.993099321403598</v>
      </c>
      <c r="Q206" s="1">
        <f t="shared" si="112"/>
        <v>2.8452454243115959</v>
      </c>
      <c r="R206" s="17">
        <f t="shared" si="113"/>
        <v>38.41081322820655</v>
      </c>
      <c r="S206" s="15">
        <v>45.209527169599113</v>
      </c>
      <c r="T206" s="15">
        <v>38.41081322820655</v>
      </c>
      <c r="U206" s="1">
        <f t="shared" si="114"/>
        <v>3.8410813228206546</v>
      </c>
      <c r="V206" s="2">
        <f t="shared" si="115"/>
        <v>42.251894551027206</v>
      </c>
      <c r="W206" s="15">
        <v>42.251894551027206</v>
      </c>
      <c r="X206" s="1">
        <f t="shared" si="79"/>
        <v>2.9576326185719046</v>
      </c>
      <c r="Y206" s="2">
        <f t="shared" si="80"/>
        <v>45.209527169599113</v>
      </c>
      <c r="Z206" s="2">
        <f t="shared" ref="Z206:Z269" si="127">S206/100*15</f>
        <v>6.7814290754398669</v>
      </c>
      <c r="AA206" s="17">
        <f t="shared" ref="AA206:AA269" si="128">S206+Z206</f>
        <v>51.99095624503898</v>
      </c>
      <c r="AB206" s="2">
        <f t="shared" si="117"/>
        <v>151.44975921315415</v>
      </c>
      <c r="AC206" s="1">
        <f t="shared" ref="AC206:AC269" si="129">AB206/100*8</f>
        <v>12.115980737052332</v>
      </c>
      <c r="AD206" s="17">
        <f t="shared" ref="AD206:AD269" si="130">AB206+AC206</f>
        <v>163.56573995020648</v>
      </c>
      <c r="AE206" s="15">
        <v>56.150232744642096</v>
      </c>
      <c r="AF206" s="1">
        <f t="shared" si="85"/>
        <v>3.9305162921249464</v>
      </c>
      <c r="AG206" s="17">
        <f t="shared" si="86"/>
        <v>60.080749036767045</v>
      </c>
      <c r="AH206" s="15">
        <v>101.64367664464471</v>
      </c>
      <c r="AI206" s="15">
        <v>64.887208959708403</v>
      </c>
      <c r="AJ206" s="15">
        <v>60.080749036767045</v>
      </c>
      <c r="AK206" s="1">
        <f t="shared" si="87"/>
        <v>4.8064599229413636</v>
      </c>
      <c r="AL206" s="2">
        <f t="shared" si="88"/>
        <v>64.887208959708403</v>
      </c>
      <c r="AM206" s="1">
        <f t="shared" si="89"/>
        <v>5.1909767167766718</v>
      </c>
      <c r="AN206" s="2">
        <f t="shared" si="90"/>
        <v>70.078185676485077</v>
      </c>
      <c r="AO206" s="15">
        <v>70.078185676485077</v>
      </c>
      <c r="AP206" s="24">
        <f t="shared" ref="AP206:AP269" si="131">AO206/100*9</f>
        <v>6.307036710883656</v>
      </c>
      <c r="AQ206" s="24">
        <f t="shared" ref="AQ206:AQ269" si="132">AO206+AP206</f>
        <v>76.385222387368728</v>
      </c>
      <c r="AR206" s="15">
        <v>76.385222387368728</v>
      </c>
      <c r="AS206" s="24">
        <f t="shared" ref="AS206:AS269" si="133">AR206/100*9</f>
        <v>6.8746700148631854</v>
      </c>
      <c r="AT206" s="24">
        <f t="shared" ref="AT206:AT269" si="134">AR206+AS206</f>
        <v>83.259892402231912</v>
      </c>
      <c r="AU206" s="15">
        <v>83.259892402231912</v>
      </c>
      <c r="AV206" s="24">
        <f t="shared" ref="AV206:AV269" si="135">AU206/100*9</f>
        <v>7.4933903162008724</v>
      </c>
      <c r="AW206" s="24">
        <f t="shared" ref="AW206:AW269" si="136">AU206+AV206</f>
        <v>90.753282718432786</v>
      </c>
      <c r="AX206" s="15">
        <v>90.753282718432786</v>
      </c>
      <c r="AY206" s="24">
        <f t="shared" ref="AY206:AY269" si="137">AX206/100*12</f>
        <v>10.890393926211933</v>
      </c>
      <c r="AZ206" s="24">
        <f t="shared" ref="AZ206:AZ269" si="138">AY206+AX206</f>
        <v>101.64367664464471</v>
      </c>
      <c r="BA206" s="24">
        <f t="shared" ref="BA206:BA269" si="139">AH206/100*4</f>
        <v>4.0657470657857884</v>
      </c>
      <c r="BB206" s="24">
        <f t="shared" ref="BB206:BB269" si="140">AH206+BA206</f>
        <v>105.7094237104305</v>
      </c>
      <c r="BD206" s="15">
        <v>105.7094237104305</v>
      </c>
      <c r="BE206" s="1">
        <f t="shared" si="118"/>
        <v>5.2854711855215255</v>
      </c>
      <c r="BF206" s="2">
        <f t="shared" si="119"/>
        <v>110.99489489595203</v>
      </c>
      <c r="BG206" s="15">
        <v>110.99489489595203</v>
      </c>
      <c r="BH206" s="1">
        <f t="shared" si="120"/>
        <v>14.429336336473764</v>
      </c>
      <c r="BI206" s="2">
        <f t="shared" si="121"/>
        <v>125.4242312324258</v>
      </c>
      <c r="BJ206" s="15">
        <v>125.4242312324258</v>
      </c>
      <c r="BK206" s="24">
        <f t="shared" si="122"/>
        <v>6.2712115616212891</v>
      </c>
      <c r="BL206" s="24">
        <f t="shared" si="123"/>
        <v>131.6954427940471</v>
      </c>
      <c r="BN206" s="15">
        <v>131.6954427940471</v>
      </c>
      <c r="BO206" s="24">
        <f t="shared" si="124"/>
        <v>19.754316419107067</v>
      </c>
      <c r="BP206" s="24">
        <f t="shared" si="125"/>
        <v>151.44975921315415</v>
      </c>
    </row>
    <row r="207" spans="1:68" ht="16.5" customHeight="1" x14ac:dyDescent="0.3">
      <c r="A207" s="5"/>
      <c r="B207" s="131" t="s">
        <v>336</v>
      </c>
      <c r="C207" s="66"/>
      <c r="D207" s="71" t="s">
        <v>49</v>
      </c>
      <c r="E207" s="75" t="s">
        <v>27</v>
      </c>
      <c r="F207" s="75" t="s">
        <v>146</v>
      </c>
      <c r="G207" s="76">
        <v>36</v>
      </c>
      <c r="H207" s="76">
        <v>50</v>
      </c>
      <c r="I207" s="76">
        <v>8</v>
      </c>
      <c r="J207" s="77" t="s">
        <v>14</v>
      </c>
      <c r="K207" s="132">
        <f>K153</f>
        <v>5736.9316991720007</v>
      </c>
      <c r="L207" s="35">
        <v>151.44975921315415</v>
      </c>
      <c r="M207" s="33">
        <v>35.562218619091993</v>
      </c>
      <c r="N207" s="14">
        <v>25.462790000000002</v>
      </c>
      <c r="O207" s="1">
        <f t="shared" si="110"/>
        <v>1.5277674000000001</v>
      </c>
      <c r="P207" s="2">
        <f t="shared" si="111"/>
        <v>26.9905574</v>
      </c>
      <c r="Q207" s="1">
        <f t="shared" si="112"/>
        <v>2.8449774895273596</v>
      </c>
      <c r="R207" s="17">
        <f t="shared" si="113"/>
        <v>38.407196108619353</v>
      </c>
      <c r="S207" s="15">
        <v>45.205269819844972</v>
      </c>
      <c r="T207" s="15">
        <v>38.407196108619353</v>
      </c>
      <c r="U207" s="1">
        <f t="shared" si="114"/>
        <v>3.8407196108619353</v>
      </c>
      <c r="V207" s="2">
        <f t="shared" si="115"/>
        <v>42.247915719481284</v>
      </c>
      <c r="W207" s="15">
        <v>42.247915719481284</v>
      </c>
      <c r="X207" s="1">
        <f t="shared" ref="X207:X270" si="141">W207/100*7</f>
        <v>2.9573541003636898</v>
      </c>
      <c r="Y207" s="2">
        <f t="shared" ref="Y207:Y270" si="142">W207+X207</f>
        <v>45.205269819844972</v>
      </c>
      <c r="Z207" s="2">
        <f t="shared" si="127"/>
        <v>6.7807904729767463</v>
      </c>
      <c r="AA207" s="17">
        <f t="shared" si="128"/>
        <v>51.986060292821719</v>
      </c>
      <c r="AB207" s="2">
        <f t="shared" si="117"/>
        <v>151.43549729458266</v>
      </c>
      <c r="AC207" s="1">
        <f t="shared" si="129"/>
        <v>12.114839783566612</v>
      </c>
      <c r="AD207" s="17">
        <f t="shared" si="130"/>
        <v>163.55033707814928</v>
      </c>
      <c r="AE207" s="15">
        <v>56.144945116247456</v>
      </c>
      <c r="AF207" s="1">
        <f t="shared" ref="AF207:AF270" si="143">AE207/100*7</f>
        <v>3.930146158137322</v>
      </c>
      <c r="AG207" s="17">
        <f t="shared" ref="AG207:AG270" si="144">AE207+AF207</f>
        <v>60.075091274384775</v>
      </c>
      <c r="AH207" s="15">
        <v>101.63410493025478</v>
      </c>
      <c r="AI207" s="15">
        <v>64.88109857633556</v>
      </c>
      <c r="AJ207" s="15">
        <v>60.075091274384775</v>
      </c>
      <c r="AK207" s="1">
        <f t="shared" ref="AK207:AK270" si="145">AJ207/100*8</f>
        <v>4.8060073019507819</v>
      </c>
      <c r="AL207" s="2">
        <f t="shared" ref="AL207:AL270" si="146">AJ207+AK207</f>
        <v>64.88109857633556</v>
      </c>
      <c r="AM207" s="1">
        <f t="shared" ref="AM207:AM270" si="147">AI207/100*8</f>
        <v>5.1904878861068449</v>
      </c>
      <c r="AN207" s="2">
        <f t="shared" ref="AN207:AN270" si="148">AI207+AM207</f>
        <v>70.071586462442411</v>
      </c>
      <c r="AO207" s="15">
        <v>70.071586462442411</v>
      </c>
      <c r="AP207" s="24">
        <f t="shared" si="131"/>
        <v>6.3064427816198174</v>
      </c>
      <c r="AQ207" s="24">
        <f t="shared" si="132"/>
        <v>76.378029244062233</v>
      </c>
      <c r="AR207" s="15">
        <v>76.378029244062233</v>
      </c>
      <c r="AS207" s="24">
        <f t="shared" si="133"/>
        <v>6.8740226319656008</v>
      </c>
      <c r="AT207" s="24">
        <f t="shared" si="134"/>
        <v>83.252051876027835</v>
      </c>
      <c r="AU207" s="15">
        <v>83.252051876027835</v>
      </c>
      <c r="AV207" s="24">
        <f t="shared" si="135"/>
        <v>7.4926846688425046</v>
      </c>
      <c r="AW207" s="24">
        <f t="shared" si="136"/>
        <v>90.744736544870335</v>
      </c>
      <c r="AX207" s="15">
        <v>90.744736544870335</v>
      </c>
      <c r="AY207" s="24">
        <f t="shared" si="137"/>
        <v>10.88936838538444</v>
      </c>
      <c r="AZ207" s="24">
        <f t="shared" si="138"/>
        <v>101.63410493025478</v>
      </c>
      <c r="BA207" s="24">
        <f t="shared" si="139"/>
        <v>4.065364197210191</v>
      </c>
      <c r="BB207" s="24">
        <f t="shared" si="140"/>
        <v>105.69946912746497</v>
      </c>
      <c r="BD207" s="15">
        <v>105.69946912746497</v>
      </c>
      <c r="BE207" s="1">
        <f t="shared" si="118"/>
        <v>5.2849734563732484</v>
      </c>
      <c r="BF207" s="2">
        <f t="shared" si="119"/>
        <v>110.98444258383822</v>
      </c>
      <c r="BG207" s="15">
        <v>110.98444258383822</v>
      </c>
      <c r="BH207" s="1">
        <f t="shared" si="120"/>
        <v>14.427977535898968</v>
      </c>
      <c r="BI207" s="2">
        <f t="shared" si="121"/>
        <v>125.41242011973719</v>
      </c>
      <c r="BJ207" s="15">
        <v>125.41242011973719</v>
      </c>
      <c r="BK207" s="24">
        <f t="shared" si="122"/>
        <v>6.2706210059868592</v>
      </c>
      <c r="BL207" s="24">
        <f t="shared" si="123"/>
        <v>131.68304112572406</v>
      </c>
      <c r="BN207" s="15">
        <v>131.68304112572406</v>
      </c>
      <c r="BO207" s="24">
        <f t="shared" si="124"/>
        <v>19.752456168858611</v>
      </c>
      <c r="BP207" s="24">
        <f t="shared" si="125"/>
        <v>151.43549729458266</v>
      </c>
    </row>
    <row r="208" spans="1:68" ht="16.5" customHeight="1" x14ac:dyDescent="0.3">
      <c r="A208" s="5"/>
      <c r="B208" s="131" t="s">
        <v>336</v>
      </c>
      <c r="C208" s="66"/>
      <c r="D208" s="67" t="s">
        <v>81</v>
      </c>
      <c r="E208" s="67" t="s">
        <v>57</v>
      </c>
      <c r="F208" s="67" t="s">
        <v>703</v>
      </c>
      <c r="G208" s="68">
        <v>36</v>
      </c>
      <c r="H208" s="68">
        <v>50</v>
      </c>
      <c r="I208" s="68">
        <v>8</v>
      </c>
      <c r="J208" s="70" t="s">
        <v>14</v>
      </c>
      <c r="K208" s="132">
        <f>K207</f>
        <v>5736.9316991720007</v>
      </c>
      <c r="L208" s="35">
        <v>151.43549729458266</v>
      </c>
      <c r="M208" s="33">
        <v>63.093236864072807</v>
      </c>
      <c r="N208" s="14">
        <v>45.175186000000004</v>
      </c>
      <c r="O208" s="1">
        <f t="shared" si="110"/>
        <v>2.7105111600000003</v>
      </c>
      <c r="P208" s="2">
        <f t="shared" si="111"/>
        <v>47.885697160000007</v>
      </c>
      <c r="Q208" s="1">
        <f t="shared" si="112"/>
        <v>5.0474589491258248</v>
      </c>
      <c r="R208" s="17">
        <f t="shared" si="113"/>
        <v>68.140695813198633</v>
      </c>
      <c r="S208" s="15">
        <v>80.201598972134789</v>
      </c>
      <c r="T208" s="15">
        <v>68.140695813198633</v>
      </c>
      <c r="U208" s="1">
        <f t="shared" si="114"/>
        <v>6.8140695813198633</v>
      </c>
      <c r="V208" s="2">
        <f t="shared" si="115"/>
        <v>74.954765394518489</v>
      </c>
      <c r="W208" s="15">
        <v>74.954765394518489</v>
      </c>
      <c r="X208" s="1">
        <f t="shared" si="141"/>
        <v>5.246833577616294</v>
      </c>
      <c r="Y208" s="2">
        <f t="shared" si="142"/>
        <v>80.201598972134789</v>
      </c>
      <c r="Z208" s="2">
        <f t="shared" si="127"/>
        <v>12.030239845820219</v>
      </c>
      <c r="AA208" s="17">
        <f t="shared" si="128"/>
        <v>92.231838817955008</v>
      </c>
      <c r="AB208" s="2">
        <f t="shared" si="117"/>
        <v>268.67153038945344</v>
      </c>
      <c r="AC208" s="1">
        <f t="shared" si="129"/>
        <v>21.493722431156275</v>
      </c>
      <c r="AD208" s="17">
        <f t="shared" si="130"/>
        <v>290.16525282060974</v>
      </c>
      <c r="AE208" s="15">
        <v>99.610385923391405</v>
      </c>
      <c r="AF208" s="1">
        <f t="shared" si="143"/>
        <v>6.9727270146373987</v>
      </c>
      <c r="AG208" s="17">
        <f t="shared" si="144"/>
        <v>106.5831129380288</v>
      </c>
      <c r="AH208" s="15">
        <v>180.31565253327614</v>
      </c>
      <c r="AI208" s="15">
        <v>115.1097619730711</v>
      </c>
      <c r="AJ208" s="15">
        <v>106.5831129380288</v>
      </c>
      <c r="AK208" s="1">
        <f t="shared" si="145"/>
        <v>8.5266490350423041</v>
      </c>
      <c r="AL208" s="2">
        <f t="shared" si="146"/>
        <v>115.1097619730711</v>
      </c>
      <c r="AM208" s="1">
        <f t="shared" si="147"/>
        <v>9.2087809578456881</v>
      </c>
      <c r="AN208" s="2">
        <f t="shared" si="148"/>
        <v>124.31854293091679</v>
      </c>
      <c r="AO208" s="15">
        <v>124.31854293091679</v>
      </c>
      <c r="AP208" s="24">
        <f t="shared" si="131"/>
        <v>11.188668863782512</v>
      </c>
      <c r="AQ208" s="24">
        <f t="shared" si="132"/>
        <v>135.50721179469932</v>
      </c>
      <c r="AR208" s="15">
        <v>135.50721179469932</v>
      </c>
      <c r="AS208" s="24">
        <f t="shared" si="133"/>
        <v>12.195649061522937</v>
      </c>
      <c r="AT208" s="24">
        <f t="shared" si="134"/>
        <v>147.70286085622226</v>
      </c>
      <c r="AU208" s="15">
        <v>147.70286085622226</v>
      </c>
      <c r="AV208" s="24">
        <f t="shared" si="135"/>
        <v>13.293257477060003</v>
      </c>
      <c r="AW208" s="24">
        <f t="shared" si="136"/>
        <v>160.99611833328225</v>
      </c>
      <c r="AX208" s="15">
        <v>160.99611833328225</v>
      </c>
      <c r="AY208" s="24">
        <f t="shared" si="137"/>
        <v>19.319534199993868</v>
      </c>
      <c r="AZ208" s="24">
        <f t="shared" si="138"/>
        <v>180.31565253327614</v>
      </c>
      <c r="BA208" s="24">
        <f t="shared" si="139"/>
        <v>7.2126261013310451</v>
      </c>
      <c r="BB208" s="24">
        <f t="shared" si="140"/>
        <v>187.52827863460718</v>
      </c>
      <c r="BD208" s="15">
        <v>187.52827863460718</v>
      </c>
      <c r="BE208" s="1">
        <f t="shared" si="118"/>
        <v>9.3764139317303581</v>
      </c>
      <c r="BF208" s="2">
        <f t="shared" si="119"/>
        <v>196.90469256633753</v>
      </c>
      <c r="BG208" s="15">
        <v>196.90469256633753</v>
      </c>
      <c r="BH208" s="1">
        <f t="shared" si="120"/>
        <v>25.59761003362388</v>
      </c>
      <c r="BI208" s="2">
        <f t="shared" si="121"/>
        <v>222.50230259996141</v>
      </c>
      <c r="BJ208" s="15">
        <v>222.50230259996141</v>
      </c>
      <c r="BK208" s="24">
        <f t="shared" si="122"/>
        <v>11.125115129998072</v>
      </c>
      <c r="BL208" s="24">
        <f t="shared" si="123"/>
        <v>233.62741772995949</v>
      </c>
      <c r="BN208" s="15">
        <v>233.62741772995949</v>
      </c>
      <c r="BO208" s="24">
        <f t="shared" si="124"/>
        <v>35.044112659493926</v>
      </c>
      <c r="BP208" s="24">
        <f t="shared" si="125"/>
        <v>268.67153038945344</v>
      </c>
    </row>
    <row r="209" spans="1:68" ht="16.5" customHeight="1" x14ac:dyDescent="0.3">
      <c r="A209" s="5"/>
      <c r="B209" s="131" t="s">
        <v>409</v>
      </c>
      <c r="C209" s="66">
        <v>8419</v>
      </c>
      <c r="D209" s="67" t="s">
        <v>59</v>
      </c>
      <c r="E209" s="67" t="s">
        <v>12</v>
      </c>
      <c r="F209" s="75" t="s">
        <v>518</v>
      </c>
      <c r="G209" s="68">
        <v>61.5</v>
      </c>
      <c r="H209" s="68">
        <v>76.2</v>
      </c>
      <c r="I209" s="68">
        <v>8</v>
      </c>
      <c r="J209" s="70" t="s">
        <v>13</v>
      </c>
      <c r="K209" s="132">
        <f t="shared" si="126"/>
        <v>8482.7066913750787</v>
      </c>
      <c r="L209" s="35">
        <v>268.67153038945344</v>
      </c>
      <c r="M209" s="33">
        <v>31.557431614875092</v>
      </c>
      <c r="N209" s="14">
        <v>22.595335312334402</v>
      </c>
      <c r="O209" s="1">
        <f t="shared" ref="O209:O272" si="149">N209/100*6</f>
        <v>1.3557201187400643</v>
      </c>
      <c r="P209" s="2">
        <f t="shared" ref="P209:P272" si="150">N209+O209</f>
        <v>23.951055431074465</v>
      </c>
      <c r="Q209" s="1">
        <f t="shared" ref="Q209:Q272" si="151">M209/100*8</f>
        <v>2.5245945291900074</v>
      </c>
      <c r="R209" s="17">
        <f t="shared" ref="R209:R272" si="152">M209+Q209</f>
        <v>34.082026144065097</v>
      </c>
      <c r="S209" s="15">
        <v>40.114544771564624</v>
      </c>
      <c r="T209" s="15">
        <v>34.082026144065097</v>
      </c>
      <c r="U209" s="1">
        <f t="shared" ref="U209:U272" si="153">T209/100*10</f>
        <v>3.4082026144065098</v>
      </c>
      <c r="V209" s="2">
        <f t="shared" ref="V209:V272" si="154">T209+U209</f>
        <v>37.490228758471609</v>
      </c>
      <c r="W209" s="15">
        <v>37.490228758471609</v>
      </c>
      <c r="X209" s="1">
        <f t="shared" si="141"/>
        <v>2.6243160130930128</v>
      </c>
      <c r="Y209" s="2">
        <f t="shared" si="142"/>
        <v>40.114544771564624</v>
      </c>
      <c r="Z209" s="2">
        <f t="shared" si="127"/>
        <v>6.0171817157346936</v>
      </c>
      <c r="AA209" s="17">
        <f t="shared" si="128"/>
        <v>46.131726487299318</v>
      </c>
      <c r="AB209" s="2">
        <f t="shared" si="117"/>
        <v>134.3818112453979</v>
      </c>
      <c r="AC209" s="1">
        <f t="shared" si="129"/>
        <v>10.750544899631832</v>
      </c>
      <c r="AD209" s="17">
        <f t="shared" si="130"/>
        <v>145.13235614502972</v>
      </c>
      <c r="AE209" s="15">
        <v>49.822264606283262</v>
      </c>
      <c r="AF209" s="1">
        <f t="shared" si="143"/>
        <v>3.4875585224398282</v>
      </c>
      <c r="AG209" s="17">
        <f t="shared" si="144"/>
        <v>53.309823128723089</v>
      </c>
      <c r="AH209" s="15">
        <v>90.188729517389348</v>
      </c>
      <c r="AI209" s="15">
        <v>57.574608979020937</v>
      </c>
      <c r="AJ209" s="15">
        <v>53.309823128723089</v>
      </c>
      <c r="AK209" s="1">
        <f t="shared" si="145"/>
        <v>4.2647858502978471</v>
      </c>
      <c r="AL209" s="2">
        <f t="shared" si="146"/>
        <v>57.574608979020937</v>
      </c>
      <c r="AM209" s="1">
        <f t="shared" si="147"/>
        <v>4.6059687183216749</v>
      </c>
      <c r="AN209" s="2">
        <f t="shared" si="148"/>
        <v>62.180577697342613</v>
      </c>
      <c r="AO209" s="15">
        <v>62.180577697342613</v>
      </c>
      <c r="AP209" s="24">
        <f t="shared" si="131"/>
        <v>5.596251992760835</v>
      </c>
      <c r="AQ209" s="24">
        <f t="shared" si="132"/>
        <v>67.776829690103455</v>
      </c>
      <c r="AR209" s="15">
        <v>67.776829690103455</v>
      </c>
      <c r="AS209" s="24">
        <f t="shared" si="133"/>
        <v>6.0999146721093114</v>
      </c>
      <c r="AT209" s="24">
        <f t="shared" si="134"/>
        <v>73.876744362212762</v>
      </c>
      <c r="AU209" s="15">
        <v>73.876744362212762</v>
      </c>
      <c r="AV209" s="24">
        <f t="shared" si="135"/>
        <v>6.6489069925991489</v>
      </c>
      <c r="AW209" s="24">
        <f t="shared" si="136"/>
        <v>80.525651354811913</v>
      </c>
      <c r="AX209" s="15">
        <v>80.525651354811913</v>
      </c>
      <c r="AY209" s="24">
        <f t="shared" si="137"/>
        <v>9.6630781625774294</v>
      </c>
      <c r="AZ209" s="24">
        <f t="shared" si="138"/>
        <v>90.188729517389348</v>
      </c>
      <c r="BA209" s="24">
        <f t="shared" si="139"/>
        <v>3.6075491806955737</v>
      </c>
      <c r="BB209" s="24">
        <f t="shared" si="140"/>
        <v>93.796278698084919</v>
      </c>
      <c r="BD209" s="15">
        <v>93.796278698084919</v>
      </c>
      <c r="BE209" s="1">
        <f t="shared" si="118"/>
        <v>4.6898139349042465</v>
      </c>
      <c r="BF209" s="2">
        <f t="shared" si="119"/>
        <v>98.48609263298917</v>
      </c>
      <c r="BG209" s="15">
        <v>98.48609263298917</v>
      </c>
      <c r="BH209" s="1">
        <f t="shared" si="120"/>
        <v>12.803192042288593</v>
      </c>
      <c r="BI209" s="2">
        <f t="shared" si="121"/>
        <v>111.28928467527777</v>
      </c>
      <c r="BJ209" s="15">
        <v>111.28928467527777</v>
      </c>
      <c r="BK209" s="24">
        <f t="shared" si="122"/>
        <v>5.5644642337638883</v>
      </c>
      <c r="BL209" s="24">
        <f t="shared" si="123"/>
        <v>116.85374890904166</v>
      </c>
      <c r="BN209" s="15">
        <v>116.85374890904166</v>
      </c>
      <c r="BO209" s="24">
        <f t="shared" si="124"/>
        <v>17.52806233635625</v>
      </c>
      <c r="BP209" s="24">
        <f t="shared" si="125"/>
        <v>134.3818112453979</v>
      </c>
    </row>
    <row r="210" spans="1:68" ht="16.5" customHeight="1" x14ac:dyDescent="0.3">
      <c r="A210" s="5"/>
      <c r="B210" s="131" t="s">
        <v>410</v>
      </c>
      <c r="C210" s="66">
        <v>9657</v>
      </c>
      <c r="D210" s="67" t="s">
        <v>59</v>
      </c>
      <c r="E210" s="67" t="s">
        <v>12</v>
      </c>
      <c r="F210" s="75" t="s">
        <v>519</v>
      </c>
      <c r="G210" s="68">
        <v>46.3</v>
      </c>
      <c r="H210" s="68">
        <v>66.599999999999994</v>
      </c>
      <c r="I210" s="68">
        <v>6.4</v>
      </c>
      <c r="J210" s="70" t="s">
        <v>13</v>
      </c>
      <c r="K210" s="132">
        <f t="shared" si="126"/>
        <v>4242.8071474415756</v>
      </c>
      <c r="L210" s="35">
        <v>134.3818112453979</v>
      </c>
      <c r="M210" s="33">
        <v>27.356771294063201</v>
      </c>
      <c r="N210" s="14">
        <v>19.587634000000001</v>
      </c>
      <c r="O210" s="1">
        <f t="shared" si="149"/>
        <v>1.1752580400000001</v>
      </c>
      <c r="P210" s="2">
        <f t="shared" si="150"/>
        <v>20.762892040000001</v>
      </c>
      <c r="Q210" s="1">
        <f t="shared" si="151"/>
        <v>2.1885417035250558</v>
      </c>
      <c r="R210" s="17">
        <f t="shared" si="152"/>
        <v>29.545312997588255</v>
      </c>
      <c r="S210" s="15">
        <v>34.774833398161377</v>
      </c>
      <c r="T210" s="15">
        <v>29.545312997588255</v>
      </c>
      <c r="U210" s="1">
        <f t="shared" si="153"/>
        <v>2.9545312997588251</v>
      </c>
      <c r="V210" s="2">
        <f t="shared" si="154"/>
        <v>32.499844297347082</v>
      </c>
      <c r="W210" s="15">
        <v>32.499844297347082</v>
      </c>
      <c r="X210" s="1">
        <f t="shared" si="141"/>
        <v>2.2749891008142957</v>
      </c>
      <c r="Y210" s="2">
        <f t="shared" si="142"/>
        <v>34.774833398161377</v>
      </c>
      <c r="Z210" s="2">
        <f t="shared" si="127"/>
        <v>5.216225009724206</v>
      </c>
      <c r="AA210" s="17">
        <f t="shared" si="128"/>
        <v>39.991058407885582</v>
      </c>
      <c r="AB210" s="2">
        <f t="shared" si="117"/>
        <v>116.49403288540951</v>
      </c>
      <c r="AC210" s="1">
        <f t="shared" si="129"/>
        <v>9.3195226308327612</v>
      </c>
      <c r="AD210" s="17">
        <f t="shared" si="130"/>
        <v>125.81355551624227</v>
      </c>
      <c r="AE210" s="15">
        <v>43.190343080516428</v>
      </c>
      <c r="AF210" s="1">
        <f t="shared" si="143"/>
        <v>3.0233240156361503</v>
      </c>
      <c r="AG210" s="17">
        <f t="shared" si="144"/>
        <v>46.213667096152577</v>
      </c>
      <c r="AH210" s="15">
        <v>78.183563124521186</v>
      </c>
      <c r="AI210" s="15">
        <v>49.910760463844781</v>
      </c>
      <c r="AJ210" s="15">
        <v>46.213667096152577</v>
      </c>
      <c r="AK210" s="1">
        <f t="shared" si="145"/>
        <v>3.6970933676922062</v>
      </c>
      <c r="AL210" s="2">
        <f t="shared" si="146"/>
        <v>49.910760463844781</v>
      </c>
      <c r="AM210" s="1">
        <f t="shared" si="147"/>
        <v>3.9928608371075827</v>
      </c>
      <c r="AN210" s="2">
        <f t="shared" si="148"/>
        <v>53.903621300952366</v>
      </c>
      <c r="AO210" s="15">
        <v>53.903621300952366</v>
      </c>
      <c r="AP210" s="24">
        <f t="shared" si="131"/>
        <v>4.8513259170857133</v>
      </c>
      <c r="AQ210" s="24">
        <f t="shared" si="132"/>
        <v>58.754947218038083</v>
      </c>
      <c r="AR210" s="15">
        <v>58.754947218038083</v>
      </c>
      <c r="AS210" s="24">
        <f t="shared" si="133"/>
        <v>5.2879452496234274</v>
      </c>
      <c r="AT210" s="24">
        <f t="shared" si="134"/>
        <v>64.042892467661517</v>
      </c>
      <c r="AU210" s="15">
        <v>64.042892467661517</v>
      </c>
      <c r="AV210" s="24">
        <f t="shared" si="135"/>
        <v>5.7638603220895366</v>
      </c>
      <c r="AW210" s="24">
        <f t="shared" si="136"/>
        <v>69.806752789751059</v>
      </c>
      <c r="AX210" s="15">
        <v>69.806752789751059</v>
      </c>
      <c r="AY210" s="24">
        <f t="shared" si="137"/>
        <v>8.376810334770127</v>
      </c>
      <c r="AZ210" s="24">
        <f t="shared" si="138"/>
        <v>78.183563124521186</v>
      </c>
      <c r="BA210" s="24">
        <f t="shared" si="139"/>
        <v>3.1273425249808473</v>
      </c>
      <c r="BB210" s="24">
        <f t="shared" si="140"/>
        <v>81.310905649502033</v>
      </c>
      <c r="BD210" s="15">
        <v>81.310905649502033</v>
      </c>
      <c r="BE210" s="1">
        <f t="shared" si="118"/>
        <v>4.0655452824751013</v>
      </c>
      <c r="BF210" s="2">
        <f t="shared" si="119"/>
        <v>85.376450931977132</v>
      </c>
      <c r="BG210" s="15">
        <v>85.376450931977132</v>
      </c>
      <c r="BH210" s="1">
        <f t="shared" si="120"/>
        <v>11.098938621157027</v>
      </c>
      <c r="BI210" s="2">
        <f t="shared" si="121"/>
        <v>96.475389553134164</v>
      </c>
      <c r="BJ210" s="15">
        <v>96.475389553134164</v>
      </c>
      <c r="BK210" s="24">
        <f t="shared" si="122"/>
        <v>4.8237694776567084</v>
      </c>
      <c r="BL210" s="24">
        <f t="shared" si="123"/>
        <v>101.29915903079088</v>
      </c>
      <c r="BN210" s="15">
        <v>101.29915903079088</v>
      </c>
      <c r="BO210" s="24">
        <f t="shared" si="124"/>
        <v>15.194873854618631</v>
      </c>
      <c r="BP210" s="24">
        <f t="shared" si="125"/>
        <v>116.49403288540951</v>
      </c>
    </row>
    <row r="211" spans="1:68" ht="16.5" customHeight="1" x14ac:dyDescent="0.3">
      <c r="A211" s="5"/>
      <c r="B211" s="131" t="s">
        <v>307</v>
      </c>
      <c r="C211" s="66">
        <v>8394</v>
      </c>
      <c r="D211" s="71" t="s">
        <v>16</v>
      </c>
      <c r="E211" s="71" t="s">
        <v>125</v>
      </c>
      <c r="F211" s="78" t="s">
        <v>131</v>
      </c>
      <c r="G211" s="86" t="s">
        <v>17</v>
      </c>
      <c r="H211" s="86" t="s">
        <v>18</v>
      </c>
      <c r="I211" s="86" t="s">
        <v>19</v>
      </c>
      <c r="J211" s="74" t="s">
        <v>13</v>
      </c>
      <c r="K211" s="132">
        <f t="shared" si="126"/>
        <v>3678.040285213347</v>
      </c>
      <c r="L211" s="35">
        <v>116.49403288540951</v>
      </c>
      <c r="M211" s="33">
        <v>39.950652630931209</v>
      </c>
      <c r="N211" s="14">
        <v>28.604938550099998</v>
      </c>
      <c r="O211" s="1">
        <f t="shared" si="149"/>
        <v>1.7162963130060001</v>
      </c>
      <c r="P211" s="2">
        <f t="shared" si="150"/>
        <v>30.321234863106</v>
      </c>
      <c r="Q211" s="1">
        <f t="shared" si="151"/>
        <v>3.1960522104744968</v>
      </c>
      <c r="R211" s="17">
        <f t="shared" si="152"/>
        <v>43.146704841405707</v>
      </c>
      <c r="S211" s="15">
        <v>50.783671598334521</v>
      </c>
      <c r="T211" s="15">
        <v>43.146704841405707</v>
      </c>
      <c r="U211" s="1">
        <f t="shared" si="153"/>
        <v>4.3146704841405707</v>
      </c>
      <c r="V211" s="2">
        <f t="shared" si="154"/>
        <v>47.461375325546278</v>
      </c>
      <c r="W211" s="15">
        <v>47.461375325546278</v>
      </c>
      <c r="X211" s="1">
        <f t="shared" si="141"/>
        <v>3.3222962727882397</v>
      </c>
      <c r="Y211" s="2">
        <f t="shared" si="142"/>
        <v>50.783671598334521</v>
      </c>
      <c r="Z211" s="2">
        <f t="shared" si="127"/>
        <v>7.6175507397501789</v>
      </c>
      <c r="AA211" s="17">
        <f t="shared" si="128"/>
        <v>58.4012223380847</v>
      </c>
      <c r="AB211" s="2">
        <f t="shared" si="117"/>
        <v>170.12287712443819</v>
      </c>
      <c r="AC211" s="1">
        <f t="shared" si="129"/>
        <v>13.609830169955055</v>
      </c>
      <c r="AD211" s="17">
        <f t="shared" si="130"/>
        <v>183.73270729439324</v>
      </c>
      <c r="AE211" s="15">
        <v>63.073320125131474</v>
      </c>
      <c r="AF211" s="1">
        <f t="shared" si="143"/>
        <v>4.4151324087592032</v>
      </c>
      <c r="AG211" s="17">
        <f t="shared" si="144"/>
        <v>67.48845253389068</v>
      </c>
      <c r="AH211" s="15">
        <v>114.17591419182088</v>
      </c>
      <c r="AI211" s="15">
        <v>72.887528736601936</v>
      </c>
      <c r="AJ211" s="15">
        <v>67.48845253389068</v>
      </c>
      <c r="AK211" s="1">
        <f t="shared" si="145"/>
        <v>5.399076202711254</v>
      </c>
      <c r="AL211" s="2">
        <f t="shared" si="146"/>
        <v>72.887528736601936</v>
      </c>
      <c r="AM211" s="1">
        <f t="shared" si="147"/>
        <v>5.8310022989281549</v>
      </c>
      <c r="AN211" s="2">
        <f t="shared" si="148"/>
        <v>78.718531035530091</v>
      </c>
      <c r="AO211" s="15">
        <v>78.718531035530091</v>
      </c>
      <c r="AP211" s="24">
        <f t="shared" si="131"/>
        <v>7.084667793197708</v>
      </c>
      <c r="AQ211" s="24">
        <f t="shared" si="132"/>
        <v>85.803198828727801</v>
      </c>
      <c r="AR211" s="15">
        <v>85.803198828727801</v>
      </c>
      <c r="AS211" s="24">
        <f t="shared" si="133"/>
        <v>7.7222878945855022</v>
      </c>
      <c r="AT211" s="24">
        <f t="shared" si="134"/>
        <v>93.525486723313307</v>
      </c>
      <c r="AU211" s="15">
        <v>93.525486723313307</v>
      </c>
      <c r="AV211" s="24">
        <f t="shared" si="135"/>
        <v>8.4172938050981987</v>
      </c>
      <c r="AW211" s="24">
        <f t="shared" si="136"/>
        <v>101.9427805284115</v>
      </c>
      <c r="AX211" s="15">
        <v>101.9427805284115</v>
      </c>
      <c r="AY211" s="24">
        <f t="shared" si="137"/>
        <v>12.233133663409379</v>
      </c>
      <c r="AZ211" s="24">
        <f t="shared" si="138"/>
        <v>114.17591419182088</v>
      </c>
      <c r="BA211" s="24">
        <f t="shared" si="139"/>
        <v>4.5670365676728348</v>
      </c>
      <c r="BB211" s="24">
        <f t="shared" si="140"/>
        <v>118.74295075949371</v>
      </c>
      <c r="BD211" s="15">
        <v>118.74295075949371</v>
      </c>
      <c r="BE211" s="1">
        <f t="shared" si="118"/>
        <v>5.9371475379746848</v>
      </c>
      <c r="BF211" s="2">
        <f t="shared" si="119"/>
        <v>124.68009829746839</v>
      </c>
      <c r="BG211" s="15">
        <v>124.68009829746839</v>
      </c>
      <c r="BH211" s="1">
        <f t="shared" si="120"/>
        <v>16.20841277867089</v>
      </c>
      <c r="BI211" s="2">
        <f t="shared" si="121"/>
        <v>140.88851107613928</v>
      </c>
      <c r="BJ211" s="15">
        <v>140.88851107613928</v>
      </c>
      <c r="BK211" s="24">
        <f t="shared" si="122"/>
        <v>7.0444255538069642</v>
      </c>
      <c r="BL211" s="24">
        <f t="shared" si="123"/>
        <v>147.93293662994625</v>
      </c>
      <c r="BN211" s="15">
        <v>147.93293662994625</v>
      </c>
      <c r="BO211" s="24">
        <f t="shared" si="124"/>
        <v>22.189940494491939</v>
      </c>
      <c r="BP211" s="24">
        <f t="shared" si="125"/>
        <v>170.12287712443819</v>
      </c>
    </row>
    <row r="212" spans="1:68" ht="16.5" customHeight="1" x14ac:dyDescent="0.3">
      <c r="A212" s="5"/>
      <c r="B212" s="131" t="s">
        <v>308</v>
      </c>
      <c r="C212" s="66">
        <v>5220</v>
      </c>
      <c r="D212" s="71" t="s">
        <v>16</v>
      </c>
      <c r="E212" s="71" t="s">
        <v>125</v>
      </c>
      <c r="F212" s="78" t="s">
        <v>132</v>
      </c>
      <c r="G212" s="86" t="s">
        <v>20</v>
      </c>
      <c r="H212" s="86" t="s">
        <v>21</v>
      </c>
      <c r="I212" s="86" t="s">
        <v>22</v>
      </c>
      <c r="J212" s="74" t="s">
        <v>13</v>
      </c>
      <c r="K212" s="132">
        <f t="shared" si="126"/>
        <v>5371.2519002203162</v>
      </c>
      <c r="L212" s="35">
        <v>170.12287712443819</v>
      </c>
      <c r="M212" s="33">
        <v>54.776905115732802</v>
      </c>
      <c r="N212" s="14">
        <v>39.220636000000006</v>
      </c>
      <c r="O212" s="1">
        <f t="shared" si="149"/>
        <v>2.3532381600000005</v>
      </c>
      <c r="P212" s="2">
        <f t="shared" si="150"/>
        <v>41.57387416000001</v>
      </c>
      <c r="Q212" s="1">
        <f t="shared" si="151"/>
        <v>4.3821524092586239</v>
      </c>
      <c r="R212" s="17">
        <f t="shared" si="152"/>
        <v>59.159057524991425</v>
      </c>
      <c r="S212" s="15">
        <v>69.630210706914909</v>
      </c>
      <c r="T212" s="15">
        <v>59.159057524991425</v>
      </c>
      <c r="U212" s="1">
        <f t="shared" si="153"/>
        <v>5.9159057524991425</v>
      </c>
      <c r="V212" s="2">
        <f t="shared" si="154"/>
        <v>65.074963277490568</v>
      </c>
      <c r="W212" s="15">
        <v>65.074963277490568</v>
      </c>
      <c r="X212" s="1">
        <f t="shared" si="141"/>
        <v>4.5552474294243401</v>
      </c>
      <c r="Y212" s="2">
        <f t="shared" si="142"/>
        <v>69.630210706914909</v>
      </c>
      <c r="Z212" s="2">
        <f t="shared" si="127"/>
        <v>10.444531606037236</v>
      </c>
      <c r="AA212" s="17">
        <f t="shared" si="128"/>
        <v>80.074742312952139</v>
      </c>
      <c r="AB212" s="2">
        <f t="shared" si="117"/>
        <v>233.25788402880485</v>
      </c>
      <c r="AC212" s="1">
        <f t="shared" si="129"/>
        <v>18.66063072230439</v>
      </c>
      <c r="AD212" s="17">
        <f t="shared" si="130"/>
        <v>251.91851475110923</v>
      </c>
      <c r="AE212" s="15">
        <v>86.480721697988315</v>
      </c>
      <c r="AF212" s="1">
        <f t="shared" si="143"/>
        <v>6.0536505188591825</v>
      </c>
      <c r="AG212" s="17">
        <f t="shared" si="144"/>
        <v>92.534372216847501</v>
      </c>
      <c r="AH212" s="15">
        <v>156.54821151395149</v>
      </c>
      <c r="AI212" s="15">
        <v>99.937121994195309</v>
      </c>
      <c r="AJ212" s="15">
        <v>92.534372216847501</v>
      </c>
      <c r="AK212" s="1">
        <f t="shared" si="145"/>
        <v>7.4027497773478004</v>
      </c>
      <c r="AL212" s="2">
        <f t="shared" si="146"/>
        <v>99.937121994195309</v>
      </c>
      <c r="AM212" s="1">
        <f t="shared" si="147"/>
        <v>7.9949697595356248</v>
      </c>
      <c r="AN212" s="2">
        <f t="shared" si="148"/>
        <v>107.93209175373093</v>
      </c>
      <c r="AO212" s="15">
        <v>107.93209175373093</v>
      </c>
      <c r="AP212" s="24">
        <f t="shared" si="131"/>
        <v>9.7138882578357837</v>
      </c>
      <c r="AQ212" s="24">
        <f t="shared" si="132"/>
        <v>117.64598001156671</v>
      </c>
      <c r="AR212" s="15">
        <v>117.64598001156671</v>
      </c>
      <c r="AS212" s="24">
        <f t="shared" si="133"/>
        <v>10.588138201041003</v>
      </c>
      <c r="AT212" s="24">
        <f t="shared" si="134"/>
        <v>128.23411821260771</v>
      </c>
      <c r="AU212" s="15">
        <v>128.23411821260771</v>
      </c>
      <c r="AV212" s="24">
        <f t="shared" si="135"/>
        <v>11.541070639134693</v>
      </c>
      <c r="AW212" s="24">
        <f t="shared" si="136"/>
        <v>139.7751888517424</v>
      </c>
      <c r="AX212" s="15">
        <v>139.7751888517424</v>
      </c>
      <c r="AY212" s="24">
        <f t="shared" si="137"/>
        <v>16.773022662209087</v>
      </c>
      <c r="AZ212" s="24">
        <f t="shared" si="138"/>
        <v>156.54821151395149</v>
      </c>
      <c r="BA212" s="24">
        <f t="shared" si="139"/>
        <v>6.2619284605580594</v>
      </c>
      <c r="BB212" s="24">
        <f t="shared" si="140"/>
        <v>162.81013997450955</v>
      </c>
      <c r="BD212" s="15">
        <v>162.81013997450955</v>
      </c>
      <c r="BE212" s="1">
        <f t="shared" si="118"/>
        <v>8.1405069987254777</v>
      </c>
      <c r="BF212" s="2">
        <f t="shared" si="119"/>
        <v>170.95064697323502</v>
      </c>
      <c r="BG212" s="15">
        <v>170.95064697323502</v>
      </c>
      <c r="BH212" s="1">
        <f t="shared" si="120"/>
        <v>22.223584106520555</v>
      </c>
      <c r="BI212" s="2">
        <f t="shared" si="121"/>
        <v>193.17423107975557</v>
      </c>
      <c r="BJ212" s="15">
        <v>193.17423107975557</v>
      </c>
      <c r="BK212" s="24">
        <f t="shared" si="122"/>
        <v>9.6587115539877786</v>
      </c>
      <c r="BL212" s="24">
        <f t="shared" si="123"/>
        <v>202.83294263374336</v>
      </c>
      <c r="BN212" s="15">
        <v>202.83294263374336</v>
      </c>
      <c r="BO212" s="24">
        <f t="shared" si="124"/>
        <v>30.424941395061506</v>
      </c>
      <c r="BP212" s="24">
        <f t="shared" si="125"/>
        <v>233.25788402880485</v>
      </c>
    </row>
    <row r="213" spans="1:68" ht="16.5" customHeight="1" x14ac:dyDescent="0.3">
      <c r="A213" s="5"/>
      <c r="B213" s="131" t="s">
        <v>467</v>
      </c>
      <c r="C213" s="66">
        <v>1139</v>
      </c>
      <c r="D213" s="67" t="s">
        <v>87</v>
      </c>
      <c r="E213" s="67" t="s">
        <v>43</v>
      </c>
      <c r="F213" s="67" t="s">
        <v>752</v>
      </c>
      <c r="G213" s="80" t="s">
        <v>88</v>
      </c>
      <c r="H213" s="80" t="s">
        <v>89</v>
      </c>
      <c r="I213" s="80" t="s">
        <v>90</v>
      </c>
      <c r="J213" s="70" t="s">
        <v>14</v>
      </c>
      <c r="K213" s="132">
        <f t="shared" si="126"/>
        <v>7364.5994824943546</v>
      </c>
      <c r="L213" s="35">
        <v>233.25788402880485</v>
      </c>
      <c r="M213" s="33">
        <v>45.890310618935196</v>
      </c>
      <c r="N213" s="14">
        <v>32.857773999999999</v>
      </c>
      <c r="O213" s="1">
        <f t="shared" si="149"/>
        <v>1.9714664399999999</v>
      </c>
      <c r="P213" s="2">
        <f t="shared" si="150"/>
        <v>34.82924044</v>
      </c>
      <c r="Q213" s="1">
        <f t="shared" si="151"/>
        <v>3.6712248495148159</v>
      </c>
      <c r="R213" s="17">
        <f t="shared" si="152"/>
        <v>49.56153546845001</v>
      </c>
      <c r="S213" s="15">
        <v>58.333927246365661</v>
      </c>
      <c r="T213" s="15">
        <v>49.56153546845001</v>
      </c>
      <c r="U213" s="1">
        <f t="shared" si="153"/>
        <v>4.9561535468450018</v>
      </c>
      <c r="V213" s="2">
        <f t="shared" si="154"/>
        <v>54.517689015295012</v>
      </c>
      <c r="W213" s="15">
        <v>54.517689015295012</v>
      </c>
      <c r="X213" s="1">
        <f t="shared" si="141"/>
        <v>3.8162382310706509</v>
      </c>
      <c r="Y213" s="2">
        <f t="shared" si="142"/>
        <v>58.333927246365661</v>
      </c>
      <c r="Z213" s="2">
        <f t="shared" si="127"/>
        <v>8.7500890869548478</v>
      </c>
      <c r="AA213" s="17">
        <f t="shared" si="128"/>
        <v>67.084016333320506</v>
      </c>
      <c r="AB213" s="2">
        <f t="shared" si="117"/>
        <v>195.41587334628332</v>
      </c>
      <c r="AC213" s="1">
        <f t="shared" si="129"/>
        <v>15.633269867702666</v>
      </c>
      <c r="AD213" s="17">
        <f t="shared" si="130"/>
        <v>211.04914321398599</v>
      </c>
      <c r="AE213" s="15">
        <v>72.450737639986144</v>
      </c>
      <c r="AF213" s="1">
        <f t="shared" si="143"/>
        <v>5.0715516347990297</v>
      </c>
      <c r="AG213" s="17">
        <f t="shared" si="144"/>
        <v>77.52228927478518</v>
      </c>
      <c r="AH213" s="15">
        <v>131.15100311044461</v>
      </c>
      <c r="AI213" s="15">
        <v>83.724072416767996</v>
      </c>
      <c r="AJ213" s="15">
        <v>77.52228927478518</v>
      </c>
      <c r="AK213" s="1">
        <f t="shared" si="145"/>
        <v>6.2017831419828147</v>
      </c>
      <c r="AL213" s="2">
        <f t="shared" si="146"/>
        <v>83.724072416767996</v>
      </c>
      <c r="AM213" s="1">
        <f t="shared" si="147"/>
        <v>6.6979257933414393</v>
      </c>
      <c r="AN213" s="2">
        <f t="shared" si="148"/>
        <v>90.421998210109436</v>
      </c>
      <c r="AO213" s="15">
        <v>90.421998210109436</v>
      </c>
      <c r="AP213" s="24">
        <f t="shared" si="131"/>
        <v>8.1379798389098497</v>
      </c>
      <c r="AQ213" s="24">
        <f t="shared" si="132"/>
        <v>98.559978049019293</v>
      </c>
      <c r="AR213" s="15">
        <v>98.559978049019293</v>
      </c>
      <c r="AS213" s="24">
        <f t="shared" si="133"/>
        <v>8.8703980244117364</v>
      </c>
      <c r="AT213" s="24">
        <f t="shared" si="134"/>
        <v>107.43037607343103</v>
      </c>
      <c r="AU213" s="15">
        <v>107.43037607343103</v>
      </c>
      <c r="AV213" s="24">
        <f t="shared" si="135"/>
        <v>9.6687338466087933</v>
      </c>
      <c r="AW213" s="24">
        <f t="shared" si="136"/>
        <v>117.09910992003982</v>
      </c>
      <c r="AX213" s="15">
        <v>117.09910992003982</v>
      </c>
      <c r="AY213" s="24">
        <f t="shared" si="137"/>
        <v>14.05189319040478</v>
      </c>
      <c r="AZ213" s="24">
        <f t="shared" si="138"/>
        <v>131.15100311044461</v>
      </c>
      <c r="BA213" s="24">
        <f t="shared" si="139"/>
        <v>5.2460401244177843</v>
      </c>
      <c r="BB213" s="24">
        <f t="shared" si="140"/>
        <v>136.39704323486239</v>
      </c>
      <c r="BD213" s="15">
        <v>136.39704323486239</v>
      </c>
      <c r="BE213" s="1">
        <f t="shared" si="118"/>
        <v>6.8198521617431194</v>
      </c>
      <c r="BF213" s="2">
        <f t="shared" si="119"/>
        <v>143.21689539660551</v>
      </c>
      <c r="BG213" s="15">
        <v>143.21689539660551</v>
      </c>
      <c r="BH213" s="1">
        <f t="shared" si="120"/>
        <v>18.618196401558716</v>
      </c>
      <c r="BI213" s="2">
        <f t="shared" si="121"/>
        <v>161.83509179816423</v>
      </c>
      <c r="BJ213" s="15">
        <v>161.83509179816423</v>
      </c>
      <c r="BK213" s="24">
        <f t="shared" si="122"/>
        <v>8.0917545899082111</v>
      </c>
      <c r="BL213" s="24">
        <f t="shared" si="123"/>
        <v>169.92684638807245</v>
      </c>
      <c r="BN213" s="15">
        <v>169.92684638807245</v>
      </c>
      <c r="BO213" s="24">
        <f t="shared" si="124"/>
        <v>25.489026958210868</v>
      </c>
      <c r="BP213" s="24">
        <f t="shared" si="125"/>
        <v>195.41587334628332</v>
      </c>
    </row>
    <row r="214" spans="1:68" ht="16.5" customHeight="1" x14ac:dyDescent="0.3">
      <c r="A214" s="5"/>
      <c r="B214" s="131" t="s">
        <v>458</v>
      </c>
      <c r="C214" s="66">
        <v>8043</v>
      </c>
      <c r="D214" s="67" t="s">
        <v>87</v>
      </c>
      <c r="E214" s="67" t="s">
        <v>39</v>
      </c>
      <c r="F214" s="67" t="s">
        <v>269</v>
      </c>
      <c r="G214" s="68">
        <v>32</v>
      </c>
      <c r="H214" s="68">
        <v>52</v>
      </c>
      <c r="I214" s="68">
        <v>11</v>
      </c>
      <c r="J214" s="70" t="s">
        <v>15</v>
      </c>
      <c r="K214" s="132">
        <f t="shared" si="126"/>
        <v>6169.8220650046696</v>
      </c>
      <c r="L214" s="35">
        <v>195.41587334628332</v>
      </c>
      <c r="M214" s="33">
        <v>189.34458968925054</v>
      </c>
      <c r="N214" s="14">
        <v>135.57201187400639</v>
      </c>
      <c r="O214" s="1">
        <f t="shared" si="149"/>
        <v>8.1343207124403829</v>
      </c>
      <c r="P214" s="2">
        <f t="shared" si="150"/>
        <v>143.70633258644676</v>
      </c>
      <c r="Q214" s="1">
        <f t="shared" si="151"/>
        <v>15.147567175140043</v>
      </c>
      <c r="R214" s="17">
        <f t="shared" si="152"/>
        <v>204.49215686439058</v>
      </c>
      <c r="S214" s="15">
        <v>240.68726862938772</v>
      </c>
      <c r="T214" s="15">
        <v>204.49215686439058</v>
      </c>
      <c r="U214" s="1">
        <f t="shared" si="153"/>
        <v>20.449215686439057</v>
      </c>
      <c r="V214" s="2">
        <f t="shared" si="154"/>
        <v>224.94137255082964</v>
      </c>
      <c r="W214" s="15">
        <v>224.94137255082964</v>
      </c>
      <c r="X214" s="1">
        <f t="shared" si="141"/>
        <v>15.745896078558074</v>
      </c>
      <c r="Y214" s="2">
        <f t="shared" si="142"/>
        <v>240.68726862938772</v>
      </c>
      <c r="Z214" s="2">
        <f t="shared" si="127"/>
        <v>36.103090294408155</v>
      </c>
      <c r="AA214" s="17">
        <f t="shared" si="128"/>
        <v>276.79035892379585</v>
      </c>
      <c r="AB214" s="2">
        <f t="shared" si="117"/>
        <v>806.29086747238705</v>
      </c>
      <c r="AC214" s="1">
        <f t="shared" si="129"/>
        <v>64.503269397790959</v>
      </c>
      <c r="AD214" s="17">
        <f t="shared" si="130"/>
        <v>870.79413687017802</v>
      </c>
      <c r="AE214" s="15">
        <v>298.93358763769953</v>
      </c>
      <c r="AF214" s="1">
        <f t="shared" si="143"/>
        <v>20.925351134638969</v>
      </c>
      <c r="AG214" s="17">
        <f t="shared" si="144"/>
        <v>319.85893877233849</v>
      </c>
      <c r="AH214" s="15">
        <v>541.13237710433589</v>
      </c>
      <c r="AI214" s="15">
        <v>345.44765387412559</v>
      </c>
      <c r="AJ214" s="15">
        <v>319.85893877233849</v>
      </c>
      <c r="AK214" s="1">
        <f t="shared" si="145"/>
        <v>25.588715101787081</v>
      </c>
      <c r="AL214" s="2">
        <f t="shared" si="146"/>
        <v>345.44765387412559</v>
      </c>
      <c r="AM214" s="1">
        <f t="shared" si="147"/>
        <v>27.635812309930046</v>
      </c>
      <c r="AN214" s="2">
        <f t="shared" si="148"/>
        <v>373.08346618405562</v>
      </c>
      <c r="AO214" s="15">
        <v>373.08346618405562</v>
      </c>
      <c r="AP214" s="24">
        <f t="shared" si="131"/>
        <v>33.577511956565004</v>
      </c>
      <c r="AQ214" s="24">
        <f t="shared" si="132"/>
        <v>406.66097814062061</v>
      </c>
      <c r="AR214" s="15">
        <v>406.66097814062061</v>
      </c>
      <c r="AS214" s="24">
        <f t="shared" si="133"/>
        <v>36.599488032655856</v>
      </c>
      <c r="AT214" s="24">
        <f t="shared" si="134"/>
        <v>443.26046617327648</v>
      </c>
      <c r="AU214" s="15">
        <v>443.26046617327648</v>
      </c>
      <c r="AV214" s="24">
        <f t="shared" si="135"/>
        <v>39.893441955594888</v>
      </c>
      <c r="AW214" s="24">
        <f t="shared" si="136"/>
        <v>483.15390812887136</v>
      </c>
      <c r="AX214" s="15">
        <v>483.15390812887136</v>
      </c>
      <c r="AY214" s="24">
        <f t="shared" si="137"/>
        <v>57.978468975464565</v>
      </c>
      <c r="AZ214" s="24">
        <f t="shared" si="138"/>
        <v>541.13237710433589</v>
      </c>
      <c r="BA214" s="24">
        <f t="shared" si="139"/>
        <v>21.645295084173437</v>
      </c>
      <c r="BB214" s="24">
        <f t="shared" si="140"/>
        <v>562.77767218850931</v>
      </c>
      <c r="BD214" s="15">
        <v>562.77767218850931</v>
      </c>
      <c r="BE214" s="1">
        <f t="shared" si="118"/>
        <v>28.138883609425463</v>
      </c>
      <c r="BF214" s="2">
        <f t="shared" si="119"/>
        <v>590.91655579793473</v>
      </c>
      <c r="BG214" s="15">
        <v>590.91655579793473</v>
      </c>
      <c r="BH214" s="1">
        <f t="shared" si="120"/>
        <v>76.819152253731517</v>
      </c>
      <c r="BI214" s="2">
        <f t="shared" si="121"/>
        <v>667.73570805166628</v>
      </c>
      <c r="BJ214" s="15">
        <v>667.73570805166628</v>
      </c>
      <c r="BK214" s="24">
        <f t="shared" si="122"/>
        <v>33.386785402583314</v>
      </c>
      <c r="BL214" s="24">
        <f t="shared" si="123"/>
        <v>701.12249345424959</v>
      </c>
      <c r="BN214" s="15">
        <v>701.12249345424959</v>
      </c>
      <c r="BO214" s="24">
        <f t="shared" si="124"/>
        <v>105.16837401813744</v>
      </c>
      <c r="BP214" s="24">
        <f t="shared" si="125"/>
        <v>806.29086747238705</v>
      </c>
    </row>
    <row r="215" spans="1:68" ht="16.5" customHeight="1" x14ac:dyDescent="0.3">
      <c r="A215" s="5"/>
      <c r="B215" s="131" t="s">
        <v>95</v>
      </c>
      <c r="C215" s="66"/>
      <c r="D215" s="67" t="s">
        <v>87</v>
      </c>
      <c r="E215" s="67" t="s">
        <v>12</v>
      </c>
      <c r="F215" s="67" t="s">
        <v>484</v>
      </c>
      <c r="G215" s="68"/>
      <c r="H215" s="68"/>
      <c r="I215" s="68"/>
      <c r="J215" s="70"/>
      <c r="K215" s="132">
        <f t="shared" si="126"/>
        <v>25456.842884649446</v>
      </c>
      <c r="L215" s="35">
        <v>806.29086747238705</v>
      </c>
      <c r="M215" s="33">
        <v>42.072718330649593</v>
      </c>
      <c r="N215" s="14">
        <v>30.124352000000002</v>
      </c>
      <c r="O215" s="1">
        <f t="shared" si="149"/>
        <v>1.8074611200000001</v>
      </c>
      <c r="P215" s="2">
        <f t="shared" si="150"/>
        <v>31.931813120000001</v>
      </c>
      <c r="Q215" s="1">
        <f t="shared" si="151"/>
        <v>3.3658174664519676</v>
      </c>
      <c r="R215" s="17">
        <f t="shared" si="152"/>
        <v>45.438535797101558</v>
      </c>
      <c r="S215" s="15">
        <v>53.481156633188533</v>
      </c>
      <c r="T215" s="15">
        <v>45.438535797101558</v>
      </c>
      <c r="U215" s="1">
        <f t="shared" si="153"/>
        <v>4.5438535797101558</v>
      </c>
      <c r="V215" s="2">
        <f t="shared" si="154"/>
        <v>49.98238937681171</v>
      </c>
      <c r="W215" s="15">
        <v>49.98238937681171</v>
      </c>
      <c r="X215" s="1">
        <f t="shared" si="141"/>
        <v>3.4987672563768197</v>
      </c>
      <c r="Y215" s="2">
        <f t="shared" si="142"/>
        <v>53.481156633188533</v>
      </c>
      <c r="Z215" s="2">
        <f t="shared" si="127"/>
        <v>8.0221734949782793</v>
      </c>
      <c r="AA215" s="17">
        <f t="shared" si="128"/>
        <v>61.503330128166809</v>
      </c>
      <c r="AB215" s="2">
        <f t="shared" si="117"/>
        <v>179.15932330263314</v>
      </c>
      <c r="AC215" s="1">
        <f t="shared" si="129"/>
        <v>14.332745864210651</v>
      </c>
      <c r="AD215" s="17">
        <f t="shared" si="130"/>
        <v>193.49206916684381</v>
      </c>
      <c r="AE215" s="15">
        <v>66.423596538420156</v>
      </c>
      <c r="AF215" s="1">
        <f t="shared" si="143"/>
        <v>4.6496517576894112</v>
      </c>
      <c r="AG215" s="17">
        <f t="shared" si="144"/>
        <v>71.073248296109568</v>
      </c>
      <c r="AH215" s="15">
        <v>120.24061589966888</v>
      </c>
      <c r="AI215" s="15">
        <v>76.75910815979833</v>
      </c>
      <c r="AJ215" s="15">
        <v>71.073248296109568</v>
      </c>
      <c r="AK215" s="1">
        <f t="shared" si="145"/>
        <v>5.6858598636887656</v>
      </c>
      <c r="AL215" s="2">
        <f t="shared" si="146"/>
        <v>76.75910815979833</v>
      </c>
      <c r="AM215" s="1">
        <f t="shared" si="147"/>
        <v>6.1407286527838663</v>
      </c>
      <c r="AN215" s="2">
        <f t="shared" si="148"/>
        <v>82.899836812582194</v>
      </c>
      <c r="AO215" s="15">
        <v>82.899836812582194</v>
      </c>
      <c r="AP215" s="24">
        <f t="shared" si="131"/>
        <v>7.4609853131323973</v>
      </c>
      <c r="AQ215" s="24">
        <f t="shared" si="132"/>
        <v>90.360822125714591</v>
      </c>
      <c r="AR215" s="15">
        <v>90.360822125714591</v>
      </c>
      <c r="AS215" s="24">
        <f t="shared" si="133"/>
        <v>8.1324739913143134</v>
      </c>
      <c r="AT215" s="24">
        <f t="shared" si="134"/>
        <v>98.493296117028905</v>
      </c>
      <c r="AU215" s="15">
        <v>98.493296117028905</v>
      </c>
      <c r="AV215" s="24">
        <f t="shared" si="135"/>
        <v>8.8643966505326013</v>
      </c>
      <c r="AW215" s="24">
        <f t="shared" si="136"/>
        <v>107.3576927675615</v>
      </c>
      <c r="AX215" s="15">
        <v>107.3576927675615</v>
      </c>
      <c r="AY215" s="24">
        <f t="shared" si="137"/>
        <v>12.882923132107381</v>
      </c>
      <c r="AZ215" s="24">
        <f t="shared" si="138"/>
        <v>120.24061589966888</v>
      </c>
      <c r="BA215" s="24">
        <f t="shared" si="139"/>
        <v>4.8096246359867552</v>
      </c>
      <c r="BB215" s="24">
        <f t="shared" si="140"/>
        <v>125.05024053565563</v>
      </c>
      <c r="BD215" s="15">
        <v>125.05024053565563</v>
      </c>
      <c r="BE215" s="1">
        <f t="shared" si="118"/>
        <v>6.2525120267827816</v>
      </c>
      <c r="BF215" s="2">
        <f t="shared" si="119"/>
        <v>131.3027525624384</v>
      </c>
      <c r="BG215" s="15">
        <v>131.3027525624384</v>
      </c>
      <c r="BH215" s="1">
        <f t="shared" si="120"/>
        <v>17.069357833116992</v>
      </c>
      <c r="BI215" s="2">
        <f t="shared" si="121"/>
        <v>148.37211039555538</v>
      </c>
      <c r="BJ215" s="15">
        <v>148.37211039555538</v>
      </c>
      <c r="BK215" s="24">
        <f t="shared" si="122"/>
        <v>7.4186055197777687</v>
      </c>
      <c r="BL215" s="24">
        <f t="shared" si="123"/>
        <v>155.79071591533315</v>
      </c>
      <c r="BN215" s="15">
        <v>155.79071591533315</v>
      </c>
      <c r="BO215" s="24">
        <f t="shared" si="124"/>
        <v>23.368607387299974</v>
      </c>
      <c r="BP215" s="24">
        <f t="shared" si="125"/>
        <v>179.15932330263314</v>
      </c>
    </row>
    <row r="216" spans="1:68" ht="16.5" customHeight="1" x14ac:dyDescent="0.3">
      <c r="A216" s="5"/>
      <c r="B216" s="131" t="s">
        <v>459</v>
      </c>
      <c r="C216" s="66">
        <v>8351</v>
      </c>
      <c r="D216" s="67" t="s">
        <v>87</v>
      </c>
      <c r="E216" s="67" t="s">
        <v>647</v>
      </c>
      <c r="F216" s="67" t="s">
        <v>671</v>
      </c>
      <c r="G216" s="68">
        <v>30</v>
      </c>
      <c r="H216" s="68">
        <v>45</v>
      </c>
      <c r="I216" s="68">
        <v>8</v>
      </c>
      <c r="J216" s="70" t="s">
        <v>14</v>
      </c>
      <c r="K216" s="132">
        <f t="shared" si="126"/>
        <v>5656.5576129279925</v>
      </c>
      <c r="L216" s="35">
        <v>179.15932330263314</v>
      </c>
      <c r="M216" s="33">
        <v>52.780985496131201</v>
      </c>
      <c r="N216" s="14">
        <v>37.791544000000002</v>
      </c>
      <c r="O216" s="1">
        <f t="shared" si="149"/>
        <v>2.2674926399999999</v>
      </c>
      <c r="P216" s="2">
        <f t="shared" si="150"/>
        <v>40.059036640000002</v>
      </c>
      <c r="Q216" s="1">
        <f t="shared" si="151"/>
        <v>4.2224788396904964</v>
      </c>
      <c r="R216" s="17">
        <f t="shared" si="152"/>
        <v>57.003464335821697</v>
      </c>
      <c r="S216" s="15">
        <v>67.093077523262139</v>
      </c>
      <c r="T216" s="15">
        <v>57.003464335821697</v>
      </c>
      <c r="U216" s="1">
        <f t="shared" si="153"/>
        <v>5.7003464335821699</v>
      </c>
      <c r="V216" s="2">
        <f t="shared" si="154"/>
        <v>62.703810769403866</v>
      </c>
      <c r="W216" s="15">
        <v>62.703810769403866</v>
      </c>
      <c r="X216" s="1">
        <f t="shared" si="141"/>
        <v>4.389266753858271</v>
      </c>
      <c r="Y216" s="2">
        <f t="shared" si="142"/>
        <v>67.093077523262139</v>
      </c>
      <c r="Z216" s="2">
        <f t="shared" si="127"/>
        <v>10.06396162848932</v>
      </c>
      <c r="AA216" s="17">
        <f t="shared" si="128"/>
        <v>77.157039151751462</v>
      </c>
      <c r="AB216" s="2">
        <f t="shared" si="117"/>
        <v>224.75860890224922</v>
      </c>
      <c r="AC216" s="1">
        <f t="shared" si="129"/>
        <v>17.980688712179937</v>
      </c>
      <c r="AD216" s="17">
        <f t="shared" si="130"/>
        <v>242.73929761442915</v>
      </c>
      <c r="AE216" s="15">
        <v>83.329602283891575</v>
      </c>
      <c r="AF216" s="1">
        <f t="shared" si="143"/>
        <v>5.8330721598724109</v>
      </c>
      <c r="AG216" s="17">
        <f t="shared" si="144"/>
        <v>89.16267444376399</v>
      </c>
      <c r="AH216" s="15">
        <v>150.84402566931357</v>
      </c>
      <c r="AI216" s="15">
        <v>96.295688399265103</v>
      </c>
      <c r="AJ216" s="15">
        <v>89.16267444376399</v>
      </c>
      <c r="AK216" s="1">
        <f t="shared" si="145"/>
        <v>7.1330139555011192</v>
      </c>
      <c r="AL216" s="2">
        <f t="shared" si="146"/>
        <v>96.295688399265103</v>
      </c>
      <c r="AM216" s="1">
        <f t="shared" si="147"/>
        <v>7.703655071941208</v>
      </c>
      <c r="AN216" s="2">
        <f t="shared" si="148"/>
        <v>103.99934347120632</v>
      </c>
      <c r="AO216" s="15">
        <v>103.99934347120632</v>
      </c>
      <c r="AP216" s="24">
        <f t="shared" si="131"/>
        <v>9.3599409124085682</v>
      </c>
      <c r="AQ216" s="24">
        <f t="shared" si="132"/>
        <v>113.35928438361489</v>
      </c>
      <c r="AR216" s="15">
        <v>113.35928438361489</v>
      </c>
      <c r="AS216" s="24">
        <f t="shared" si="133"/>
        <v>10.202335594525341</v>
      </c>
      <c r="AT216" s="24">
        <f t="shared" si="134"/>
        <v>123.56161997814023</v>
      </c>
      <c r="AU216" s="15">
        <v>123.56161997814023</v>
      </c>
      <c r="AV216" s="24">
        <f t="shared" si="135"/>
        <v>11.120545798032621</v>
      </c>
      <c r="AW216" s="24">
        <f t="shared" si="136"/>
        <v>134.68216577617284</v>
      </c>
      <c r="AX216" s="15">
        <v>134.68216577617284</v>
      </c>
      <c r="AY216" s="24">
        <f t="shared" si="137"/>
        <v>16.161859893140743</v>
      </c>
      <c r="AZ216" s="24">
        <f t="shared" si="138"/>
        <v>150.84402566931357</v>
      </c>
      <c r="BA216" s="24">
        <f t="shared" si="139"/>
        <v>6.0337610267725426</v>
      </c>
      <c r="BB216" s="24">
        <f t="shared" si="140"/>
        <v>156.8777866960861</v>
      </c>
      <c r="BD216" s="15">
        <v>156.8777866960861</v>
      </c>
      <c r="BE216" s="1">
        <f t="shared" si="118"/>
        <v>7.8438893348043051</v>
      </c>
      <c r="BF216" s="2">
        <f t="shared" si="119"/>
        <v>164.72167603089042</v>
      </c>
      <c r="BG216" s="15">
        <v>164.72167603089042</v>
      </c>
      <c r="BH216" s="1">
        <f t="shared" si="120"/>
        <v>21.413817884015756</v>
      </c>
      <c r="BI216" s="2">
        <f t="shared" si="121"/>
        <v>186.13549391490619</v>
      </c>
      <c r="BJ216" s="15">
        <v>186.13549391490619</v>
      </c>
      <c r="BK216" s="24">
        <f t="shared" si="122"/>
        <v>9.306774695745311</v>
      </c>
      <c r="BL216" s="24">
        <f t="shared" si="123"/>
        <v>195.4422686106515</v>
      </c>
      <c r="BN216" s="15">
        <v>195.4422686106515</v>
      </c>
      <c r="BO216" s="24">
        <f t="shared" si="124"/>
        <v>29.316340291597726</v>
      </c>
      <c r="BP216" s="24">
        <f t="shared" si="125"/>
        <v>224.75860890224922</v>
      </c>
    </row>
    <row r="217" spans="1:68" ht="16.5" customHeight="1" x14ac:dyDescent="0.3">
      <c r="A217" s="5"/>
      <c r="B217" s="131" t="s">
        <v>460</v>
      </c>
      <c r="C217" s="66">
        <v>8045</v>
      </c>
      <c r="D217" s="67" t="s">
        <v>87</v>
      </c>
      <c r="E217" s="67" t="s">
        <v>39</v>
      </c>
      <c r="F217" s="67" t="s">
        <v>270</v>
      </c>
      <c r="G217" s="68">
        <v>38</v>
      </c>
      <c r="H217" s="68">
        <v>58</v>
      </c>
      <c r="I217" s="80" t="s">
        <v>91</v>
      </c>
      <c r="J217" s="70" t="s">
        <v>13</v>
      </c>
      <c r="K217" s="132">
        <f t="shared" si="126"/>
        <v>7096.2537523629817</v>
      </c>
      <c r="L217" s="35">
        <v>224.75860890224922</v>
      </c>
      <c r="M217" s="33">
        <v>74.577694992732802</v>
      </c>
      <c r="N217" s="14">
        <v>53.398136000000001</v>
      </c>
      <c r="O217" s="1">
        <f t="shared" si="149"/>
        <v>3.20388816</v>
      </c>
      <c r="P217" s="2">
        <f t="shared" si="150"/>
        <v>56.602024159999999</v>
      </c>
      <c r="Q217" s="1">
        <f t="shared" si="151"/>
        <v>5.9662155994186241</v>
      </c>
      <c r="R217" s="17">
        <f t="shared" si="152"/>
        <v>80.54391059215142</v>
      </c>
      <c r="S217" s="15">
        <v>94.800182766962223</v>
      </c>
      <c r="T217" s="15">
        <v>80.54391059215142</v>
      </c>
      <c r="U217" s="1">
        <f t="shared" si="153"/>
        <v>8.054391059215142</v>
      </c>
      <c r="V217" s="2">
        <f t="shared" si="154"/>
        <v>88.598301651366569</v>
      </c>
      <c r="W217" s="15">
        <v>88.598301651366569</v>
      </c>
      <c r="X217" s="1">
        <f t="shared" si="141"/>
        <v>6.2018811155956604</v>
      </c>
      <c r="Y217" s="2">
        <f t="shared" si="142"/>
        <v>94.800182766962223</v>
      </c>
      <c r="Z217" s="2">
        <f t="shared" si="127"/>
        <v>14.220027415044335</v>
      </c>
      <c r="AA217" s="17">
        <f t="shared" si="128"/>
        <v>109.02021018200656</v>
      </c>
      <c r="AB217" s="2">
        <f t="shared" si="117"/>
        <v>317.57608964939652</v>
      </c>
      <c r="AC217" s="1">
        <f t="shared" si="129"/>
        <v>25.406087171951722</v>
      </c>
      <c r="AD217" s="17">
        <f t="shared" si="130"/>
        <v>342.98217682134822</v>
      </c>
      <c r="AE217" s="15">
        <v>117.74182699656708</v>
      </c>
      <c r="AF217" s="1">
        <f t="shared" si="143"/>
        <v>8.2419278897596957</v>
      </c>
      <c r="AG217" s="17">
        <f t="shared" si="144"/>
        <v>125.98375488632678</v>
      </c>
      <c r="AH217" s="15">
        <v>213.13735679805774</v>
      </c>
      <c r="AI217" s="15">
        <v>136.06245527723291</v>
      </c>
      <c r="AJ217" s="15">
        <v>125.98375488632678</v>
      </c>
      <c r="AK217" s="1">
        <f t="shared" si="145"/>
        <v>10.078700390906143</v>
      </c>
      <c r="AL217" s="2">
        <f t="shared" si="146"/>
        <v>136.06245527723291</v>
      </c>
      <c r="AM217" s="1">
        <f t="shared" si="147"/>
        <v>10.884996422178633</v>
      </c>
      <c r="AN217" s="2">
        <f t="shared" si="148"/>
        <v>146.94745169941154</v>
      </c>
      <c r="AO217" s="15">
        <v>146.94745169941154</v>
      </c>
      <c r="AP217" s="24">
        <f t="shared" si="131"/>
        <v>13.225270652947039</v>
      </c>
      <c r="AQ217" s="24">
        <f t="shared" si="132"/>
        <v>160.17272235235859</v>
      </c>
      <c r="AR217" s="15">
        <v>160.17272235235859</v>
      </c>
      <c r="AS217" s="24">
        <f t="shared" si="133"/>
        <v>14.415545011712274</v>
      </c>
      <c r="AT217" s="24">
        <f t="shared" si="134"/>
        <v>174.58826736407087</v>
      </c>
      <c r="AU217" s="15">
        <v>174.58826736407087</v>
      </c>
      <c r="AV217" s="24">
        <f t="shared" si="135"/>
        <v>15.712944062766379</v>
      </c>
      <c r="AW217" s="24">
        <f t="shared" si="136"/>
        <v>190.30121142683726</v>
      </c>
      <c r="AX217" s="15">
        <v>190.30121142683726</v>
      </c>
      <c r="AY217" s="24">
        <f t="shared" si="137"/>
        <v>22.836145371220468</v>
      </c>
      <c r="AZ217" s="24">
        <f t="shared" si="138"/>
        <v>213.13735679805774</v>
      </c>
      <c r="BA217" s="24">
        <f t="shared" si="139"/>
        <v>8.5254942719223088</v>
      </c>
      <c r="BB217" s="24">
        <f t="shared" si="140"/>
        <v>221.66285106998004</v>
      </c>
      <c r="BD217" s="15">
        <v>221.66285106998004</v>
      </c>
      <c r="BE217" s="1">
        <f t="shared" si="118"/>
        <v>11.083142553499002</v>
      </c>
      <c r="BF217" s="2">
        <f t="shared" si="119"/>
        <v>232.74599362347902</v>
      </c>
      <c r="BG217" s="15">
        <v>232.74599362347902</v>
      </c>
      <c r="BH217" s="1">
        <f t="shared" si="120"/>
        <v>30.256979171052272</v>
      </c>
      <c r="BI217" s="2">
        <f t="shared" si="121"/>
        <v>263.00297279453127</v>
      </c>
      <c r="BJ217" s="15">
        <v>263.00297279453127</v>
      </c>
      <c r="BK217" s="24">
        <f t="shared" si="122"/>
        <v>13.150148639726565</v>
      </c>
      <c r="BL217" s="24">
        <f t="shared" si="123"/>
        <v>276.15312143425786</v>
      </c>
      <c r="BN217" s="15">
        <v>276.15312143425786</v>
      </c>
      <c r="BO217" s="24">
        <f t="shared" si="124"/>
        <v>41.422968215138681</v>
      </c>
      <c r="BP217" s="24">
        <f t="shared" si="125"/>
        <v>317.57608964939652</v>
      </c>
    </row>
    <row r="218" spans="1:68" ht="16.5" customHeight="1" x14ac:dyDescent="0.3">
      <c r="A218" s="5"/>
      <c r="B218" s="131" t="s">
        <v>464</v>
      </c>
      <c r="C218" s="66">
        <v>9800</v>
      </c>
      <c r="D218" s="67" t="s">
        <v>87</v>
      </c>
      <c r="E218" s="67" t="s">
        <v>12</v>
      </c>
      <c r="F218" s="67" t="s">
        <v>672</v>
      </c>
      <c r="G218" s="80" t="s">
        <v>92</v>
      </c>
      <c r="H218" s="80" t="s">
        <v>93</v>
      </c>
      <c r="I218" s="80" t="s">
        <v>94</v>
      </c>
      <c r="J218" s="70" t="s">
        <v>13</v>
      </c>
      <c r="K218" s="132">
        <f t="shared" si="126"/>
        <v>10026.75950363893</v>
      </c>
      <c r="L218" s="35">
        <v>317.57608964939652</v>
      </c>
      <c r="M218" s="33">
        <v>370.22343580569026</v>
      </c>
      <c r="N218" s="14">
        <v>265.08249386718006</v>
      </c>
      <c r="O218" s="1">
        <f t="shared" si="149"/>
        <v>15.904949632030805</v>
      </c>
      <c r="P218" s="2">
        <f t="shared" si="150"/>
        <v>280.98744349921088</v>
      </c>
      <c r="Q218" s="1">
        <f t="shared" si="151"/>
        <v>29.617874864455221</v>
      </c>
      <c r="R218" s="17">
        <f t="shared" si="152"/>
        <v>399.8413106701455</v>
      </c>
      <c r="S218" s="15">
        <v>470.61322265876129</v>
      </c>
      <c r="T218" s="15">
        <v>399.8413106701455</v>
      </c>
      <c r="U218" s="1">
        <f t="shared" si="153"/>
        <v>39.984131067014552</v>
      </c>
      <c r="V218" s="2">
        <f t="shared" si="154"/>
        <v>439.82544173716008</v>
      </c>
      <c r="W218" s="15">
        <v>439.82544173716008</v>
      </c>
      <c r="X218" s="1">
        <f t="shared" si="141"/>
        <v>30.787780921601207</v>
      </c>
      <c r="Y218" s="2">
        <f t="shared" si="142"/>
        <v>470.61322265876129</v>
      </c>
      <c r="Z218" s="2">
        <f t="shared" si="127"/>
        <v>70.591983398814193</v>
      </c>
      <c r="AA218" s="17">
        <f t="shared" si="128"/>
        <v>541.20520605757542</v>
      </c>
      <c r="AB218" s="2">
        <f t="shared" si="117"/>
        <v>1501.4546452500001</v>
      </c>
      <c r="AC218" s="1">
        <f t="shared" si="129"/>
        <v>120.11637162000001</v>
      </c>
      <c r="AD218" s="17">
        <f t="shared" si="130"/>
        <v>1621.5710168700002</v>
      </c>
      <c r="AE218" s="15">
        <v>584.50162254218151</v>
      </c>
      <c r="AF218" s="1">
        <f t="shared" si="143"/>
        <v>40.915113577952702</v>
      </c>
      <c r="AG218" s="17">
        <f t="shared" si="144"/>
        <v>625.41673612013426</v>
      </c>
      <c r="AH218" s="15">
        <v>1058.0703056055761</v>
      </c>
      <c r="AI218" s="15">
        <v>675.45007500974498</v>
      </c>
      <c r="AJ218" s="15">
        <v>625.41673612013426</v>
      </c>
      <c r="AK218" s="1">
        <f t="shared" si="145"/>
        <v>50.033338889610739</v>
      </c>
      <c r="AL218" s="2">
        <f t="shared" si="146"/>
        <v>675.45007500974498</v>
      </c>
      <c r="AM218" s="1">
        <f t="shared" si="147"/>
        <v>54.036006000779601</v>
      </c>
      <c r="AN218" s="2">
        <f t="shared" si="148"/>
        <v>729.48608101052457</v>
      </c>
      <c r="AO218" s="15">
        <v>729.48608101052457</v>
      </c>
      <c r="AP218" s="24">
        <f t="shared" si="131"/>
        <v>65.653747290947209</v>
      </c>
      <c r="AQ218" s="24">
        <f t="shared" si="132"/>
        <v>795.13982830147177</v>
      </c>
      <c r="AR218" s="15">
        <v>795.13982830147177</v>
      </c>
      <c r="AS218" s="24">
        <f t="shared" si="133"/>
        <v>71.56258454713246</v>
      </c>
      <c r="AT218" s="24">
        <f t="shared" si="134"/>
        <v>866.70241284860424</v>
      </c>
      <c r="AU218" s="15">
        <v>866.70241284860424</v>
      </c>
      <c r="AV218" s="24">
        <f t="shared" si="135"/>
        <v>78.00321715637439</v>
      </c>
      <c r="AW218" s="24">
        <f t="shared" si="136"/>
        <v>944.70563000497862</v>
      </c>
      <c r="AX218" s="15">
        <v>944.70563000497862</v>
      </c>
      <c r="AY218" s="24">
        <f t="shared" si="137"/>
        <v>113.36467560059742</v>
      </c>
      <c r="AZ218" s="24">
        <f t="shared" si="138"/>
        <v>1058.0703056055761</v>
      </c>
      <c r="BA218" s="24">
        <f t="shared" si="139"/>
        <v>42.322812224223043</v>
      </c>
      <c r="BB218" s="24">
        <f t="shared" si="140"/>
        <v>1100.3931178297992</v>
      </c>
      <c r="BD218" s="15">
        <v>1100.3931178297992</v>
      </c>
      <c r="BE218" s="1">
        <f t="shared" si="118"/>
        <v>55.019655891489954</v>
      </c>
      <c r="BF218" s="2">
        <f t="shared" si="119"/>
        <v>1155.4127737212891</v>
      </c>
      <c r="BG218" s="15">
        <v>1100.3900000000001</v>
      </c>
      <c r="BH218" s="1">
        <f t="shared" si="120"/>
        <v>143.05070000000001</v>
      </c>
      <c r="BI218" s="2">
        <f t="shared" si="121"/>
        <v>1243.4407000000001</v>
      </c>
      <c r="BJ218" s="15">
        <v>1243.4407000000001</v>
      </c>
      <c r="BK218" s="24">
        <f t="shared" si="122"/>
        <v>62.172035000000001</v>
      </c>
      <c r="BL218" s="24">
        <f t="shared" si="123"/>
        <v>1305.6127350000002</v>
      </c>
      <c r="BN218" s="15">
        <v>1305.6127350000002</v>
      </c>
      <c r="BO218" s="24">
        <f t="shared" si="124"/>
        <v>195.84191025000004</v>
      </c>
      <c r="BP218" s="24">
        <f t="shared" si="125"/>
        <v>1501.4546452500001</v>
      </c>
    </row>
    <row r="219" spans="1:68" ht="16.5" customHeight="1" x14ac:dyDescent="0.3">
      <c r="A219" s="5"/>
      <c r="B219" s="131" t="s">
        <v>357</v>
      </c>
      <c r="C219" s="66"/>
      <c r="D219" s="67" t="s">
        <v>55</v>
      </c>
      <c r="E219" s="67" t="s">
        <v>24</v>
      </c>
      <c r="F219" s="67" t="s">
        <v>493</v>
      </c>
      <c r="G219" s="68"/>
      <c r="H219" s="68"/>
      <c r="I219" s="68"/>
      <c r="J219" s="70" t="s">
        <v>15</v>
      </c>
      <c r="K219" s="132">
        <f t="shared" si="126"/>
        <v>47405.094792128868</v>
      </c>
      <c r="L219" s="35">
        <v>1501.4546452500001</v>
      </c>
      <c r="M219" s="33">
        <v>55.632299238419186</v>
      </c>
      <c r="N219" s="14">
        <v>39.833103999999992</v>
      </c>
      <c r="O219" s="1">
        <f t="shared" si="149"/>
        <v>2.3899862399999994</v>
      </c>
      <c r="P219" s="2">
        <f t="shared" si="150"/>
        <v>42.223090239999991</v>
      </c>
      <c r="Q219" s="1">
        <f t="shared" si="151"/>
        <v>4.4505839390735353</v>
      </c>
      <c r="R219" s="17">
        <f t="shared" si="152"/>
        <v>60.082883177492718</v>
      </c>
      <c r="S219" s="15">
        <v>70.717553499908931</v>
      </c>
      <c r="T219" s="15">
        <v>60.082883177492718</v>
      </c>
      <c r="U219" s="1">
        <f t="shared" si="153"/>
        <v>6.0082883177492716</v>
      </c>
      <c r="V219" s="2">
        <f t="shared" si="154"/>
        <v>66.091171495241994</v>
      </c>
      <c r="W219" s="15">
        <v>66.091171495241994</v>
      </c>
      <c r="X219" s="1">
        <f t="shared" si="141"/>
        <v>4.6263820046669402</v>
      </c>
      <c r="Y219" s="2">
        <f t="shared" si="142"/>
        <v>70.717553499908931</v>
      </c>
      <c r="Z219" s="2">
        <f t="shared" si="127"/>
        <v>10.60763302498634</v>
      </c>
      <c r="AA219" s="17">
        <f t="shared" si="128"/>
        <v>81.325186524895273</v>
      </c>
      <c r="AB219" s="2">
        <f t="shared" si="117"/>
        <v>236.90043051161433</v>
      </c>
      <c r="AC219" s="1">
        <f t="shared" si="129"/>
        <v>18.952034440929147</v>
      </c>
      <c r="AD219" s="17">
        <f t="shared" si="130"/>
        <v>255.85246495254347</v>
      </c>
      <c r="AE219" s="15">
        <v>87.831201446886894</v>
      </c>
      <c r="AF219" s="1">
        <f t="shared" si="143"/>
        <v>6.1481841012820828</v>
      </c>
      <c r="AG219" s="17">
        <f t="shared" si="144"/>
        <v>93.979385548168977</v>
      </c>
      <c r="AH219" s="15">
        <v>158.99286259022483</v>
      </c>
      <c r="AI219" s="15">
        <v>101.49773639202249</v>
      </c>
      <c r="AJ219" s="15">
        <v>93.979385548168977</v>
      </c>
      <c r="AK219" s="1">
        <f t="shared" si="145"/>
        <v>7.5183508438535185</v>
      </c>
      <c r="AL219" s="2">
        <f t="shared" si="146"/>
        <v>101.49773639202249</v>
      </c>
      <c r="AM219" s="1">
        <f t="shared" si="147"/>
        <v>8.1198189113617989</v>
      </c>
      <c r="AN219" s="2">
        <f t="shared" si="148"/>
        <v>109.61755530338429</v>
      </c>
      <c r="AO219" s="15">
        <v>109.61755530338429</v>
      </c>
      <c r="AP219" s="24">
        <f t="shared" si="131"/>
        <v>9.865579977304586</v>
      </c>
      <c r="AQ219" s="24">
        <f t="shared" si="132"/>
        <v>119.48313528068888</v>
      </c>
      <c r="AR219" s="15">
        <v>119.48313528068888</v>
      </c>
      <c r="AS219" s="24">
        <f t="shared" si="133"/>
        <v>10.753482175261999</v>
      </c>
      <c r="AT219" s="24">
        <f t="shared" si="134"/>
        <v>130.23661745595089</v>
      </c>
      <c r="AU219" s="15">
        <v>130.23661745595089</v>
      </c>
      <c r="AV219" s="24">
        <f t="shared" si="135"/>
        <v>11.721295571035581</v>
      </c>
      <c r="AW219" s="24">
        <f t="shared" si="136"/>
        <v>141.95791302698646</v>
      </c>
      <c r="AX219" s="15">
        <v>141.95791302698646</v>
      </c>
      <c r="AY219" s="24">
        <f t="shared" si="137"/>
        <v>17.034949563238374</v>
      </c>
      <c r="AZ219" s="24">
        <f t="shared" si="138"/>
        <v>158.99286259022483</v>
      </c>
      <c r="BA219" s="24">
        <f t="shared" si="139"/>
        <v>6.359714503608993</v>
      </c>
      <c r="BB219" s="24">
        <f t="shared" si="140"/>
        <v>165.35257709383382</v>
      </c>
      <c r="BD219" s="15">
        <v>165.35257709383382</v>
      </c>
      <c r="BE219" s="1">
        <f t="shared" si="118"/>
        <v>8.2676288546916901</v>
      </c>
      <c r="BF219" s="2">
        <f t="shared" si="119"/>
        <v>173.62020594852549</v>
      </c>
      <c r="BG219" s="15">
        <v>173.62020594852549</v>
      </c>
      <c r="BH219" s="1">
        <f t="shared" si="120"/>
        <v>22.570626773308316</v>
      </c>
      <c r="BI219" s="2">
        <f t="shared" si="121"/>
        <v>196.1908327218338</v>
      </c>
      <c r="BJ219" s="15">
        <v>196.1908327218338</v>
      </c>
      <c r="BK219" s="24">
        <f t="shared" si="122"/>
        <v>9.8095416360916907</v>
      </c>
      <c r="BL219" s="24">
        <f t="shared" si="123"/>
        <v>206.00037435792549</v>
      </c>
      <c r="BN219" s="15">
        <v>206.00037435792549</v>
      </c>
      <c r="BO219" s="24">
        <f t="shared" si="124"/>
        <v>30.900056153688826</v>
      </c>
      <c r="BP219" s="24">
        <f t="shared" si="125"/>
        <v>236.90043051161433</v>
      </c>
    </row>
    <row r="220" spans="1:68" ht="16.5" customHeight="1" x14ac:dyDescent="0.3">
      <c r="A220" s="5"/>
      <c r="B220" s="131" t="s">
        <v>461</v>
      </c>
      <c r="C220" s="66">
        <v>1360</v>
      </c>
      <c r="D220" s="67" t="s">
        <v>87</v>
      </c>
      <c r="E220" s="67" t="s">
        <v>39</v>
      </c>
      <c r="F220" s="67" t="s">
        <v>673</v>
      </c>
      <c r="G220" s="68">
        <v>41</v>
      </c>
      <c r="H220" s="68">
        <v>61</v>
      </c>
      <c r="I220" s="68" t="s">
        <v>96</v>
      </c>
      <c r="J220" s="70" t="s">
        <v>15</v>
      </c>
      <c r="K220" s="132">
        <f t="shared" si="126"/>
        <v>7479.6047954077985</v>
      </c>
      <c r="L220" s="35">
        <v>236.90043051161433</v>
      </c>
      <c r="M220" s="33">
        <v>228.46943391677675</v>
      </c>
      <c r="N220" s="14">
        <v>163.585666</v>
      </c>
      <c r="O220" s="1">
        <f t="shared" si="149"/>
        <v>9.8151399599999998</v>
      </c>
      <c r="P220" s="2">
        <f t="shared" si="150"/>
        <v>173.40080596000001</v>
      </c>
      <c r="Q220" s="1">
        <f t="shared" si="151"/>
        <v>18.277554713342141</v>
      </c>
      <c r="R220" s="17">
        <f t="shared" si="152"/>
        <v>246.74698863011889</v>
      </c>
      <c r="S220" s="15">
        <v>290.42120561764995</v>
      </c>
      <c r="T220" s="15">
        <v>246.74698863011889</v>
      </c>
      <c r="U220" s="1">
        <f t="shared" si="153"/>
        <v>24.674698863011887</v>
      </c>
      <c r="V220" s="2">
        <f t="shared" si="154"/>
        <v>271.42168749313078</v>
      </c>
      <c r="W220" s="15">
        <v>271.42168749313078</v>
      </c>
      <c r="X220" s="1">
        <f t="shared" si="141"/>
        <v>18.999518124519156</v>
      </c>
      <c r="Y220" s="2">
        <f t="shared" si="142"/>
        <v>290.42120561764995</v>
      </c>
      <c r="Z220" s="2">
        <f t="shared" si="127"/>
        <v>43.56318084264749</v>
      </c>
      <c r="AA220" s="17">
        <f t="shared" si="128"/>
        <v>333.98438646029746</v>
      </c>
      <c r="AB220" s="2">
        <f t="shared" si="117"/>
        <v>972.89718373263509</v>
      </c>
      <c r="AC220" s="1">
        <f t="shared" si="129"/>
        <v>77.831774698610801</v>
      </c>
      <c r="AD220" s="17">
        <f t="shared" si="130"/>
        <v>1050.7289584312459</v>
      </c>
      <c r="AE220" s="15">
        <v>360.70313737712127</v>
      </c>
      <c r="AF220" s="1">
        <f t="shared" si="143"/>
        <v>25.249219616398488</v>
      </c>
      <c r="AG220" s="17">
        <f t="shared" si="144"/>
        <v>385.95235699351974</v>
      </c>
      <c r="AH220" s="15">
        <v>652.94819394613125</v>
      </c>
      <c r="AI220" s="15">
        <v>416.82854555300133</v>
      </c>
      <c r="AJ220" s="15">
        <v>385.95235699351974</v>
      </c>
      <c r="AK220" s="1">
        <f t="shared" si="145"/>
        <v>30.87618855948158</v>
      </c>
      <c r="AL220" s="2">
        <f t="shared" si="146"/>
        <v>416.82854555300133</v>
      </c>
      <c r="AM220" s="1">
        <f t="shared" si="147"/>
        <v>33.34628364424011</v>
      </c>
      <c r="AN220" s="2">
        <f t="shared" si="148"/>
        <v>450.17482919724142</v>
      </c>
      <c r="AO220" s="15">
        <v>450.17482919724142</v>
      </c>
      <c r="AP220" s="24">
        <f t="shared" si="131"/>
        <v>40.515734627751726</v>
      </c>
      <c r="AQ220" s="24">
        <f t="shared" si="132"/>
        <v>490.69056382499315</v>
      </c>
      <c r="AR220" s="15">
        <v>490.69056382499315</v>
      </c>
      <c r="AS220" s="24">
        <f t="shared" si="133"/>
        <v>44.162150744249381</v>
      </c>
      <c r="AT220" s="24">
        <f t="shared" si="134"/>
        <v>534.85271456924249</v>
      </c>
      <c r="AU220" s="15">
        <v>534.85271456924249</v>
      </c>
      <c r="AV220" s="24">
        <f t="shared" si="135"/>
        <v>48.136744311231823</v>
      </c>
      <c r="AW220" s="24">
        <f t="shared" si="136"/>
        <v>582.98945888047433</v>
      </c>
      <c r="AX220" s="15">
        <v>582.98945888047433</v>
      </c>
      <c r="AY220" s="24">
        <f t="shared" si="137"/>
        <v>69.958735065656924</v>
      </c>
      <c r="AZ220" s="24">
        <f t="shared" si="138"/>
        <v>652.94819394613125</v>
      </c>
      <c r="BA220" s="24">
        <f t="shared" si="139"/>
        <v>26.117927757845251</v>
      </c>
      <c r="BB220" s="24">
        <f t="shared" si="140"/>
        <v>679.06612170397648</v>
      </c>
      <c r="BD220" s="15">
        <v>679.06612170397648</v>
      </c>
      <c r="BE220" s="1">
        <f t="shared" si="118"/>
        <v>33.953306085198825</v>
      </c>
      <c r="BF220" s="2">
        <f t="shared" si="119"/>
        <v>713.01942778917532</v>
      </c>
      <c r="BG220" s="15">
        <v>713.01942778917532</v>
      </c>
      <c r="BH220" s="1">
        <f t="shared" si="120"/>
        <v>92.692525612592789</v>
      </c>
      <c r="BI220" s="2">
        <f t="shared" si="121"/>
        <v>805.71195340176814</v>
      </c>
      <c r="BJ220" s="15">
        <v>805.71195340176814</v>
      </c>
      <c r="BK220" s="24">
        <f t="shared" si="122"/>
        <v>40.285597670088407</v>
      </c>
      <c r="BL220" s="24">
        <f t="shared" si="123"/>
        <v>845.99755107185661</v>
      </c>
      <c r="BN220" s="15">
        <v>845.99755107185661</v>
      </c>
      <c r="BO220" s="24">
        <f t="shared" si="124"/>
        <v>126.89963266077849</v>
      </c>
      <c r="BP220" s="24">
        <f t="shared" si="125"/>
        <v>972.89718373263509</v>
      </c>
    </row>
    <row r="221" spans="1:68" ht="16.5" customHeight="1" x14ac:dyDescent="0.3">
      <c r="A221" s="5"/>
      <c r="B221" s="131" t="s">
        <v>97</v>
      </c>
      <c r="C221" s="66"/>
      <c r="D221" s="67" t="s">
        <v>87</v>
      </c>
      <c r="E221" s="67" t="s">
        <v>12</v>
      </c>
      <c r="F221" s="72" t="s">
        <v>483</v>
      </c>
      <c r="G221" s="72"/>
      <c r="H221" s="72"/>
      <c r="I221" s="68"/>
      <c r="J221" s="70"/>
      <c r="K221" s="132">
        <f t="shared" si="126"/>
        <v>30717.067187974571</v>
      </c>
      <c r="L221" s="35">
        <v>972.89718373263509</v>
      </c>
      <c r="M221" s="33">
        <v>121.68773426809118</v>
      </c>
      <c r="N221" s="14">
        <v>87.129243999999986</v>
      </c>
      <c r="O221" s="1">
        <f t="shared" si="149"/>
        <v>5.2277546399999988</v>
      </c>
      <c r="P221" s="2">
        <f t="shared" si="150"/>
        <v>92.356998639999986</v>
      </c>
      <c r="Q221" s="1">
        <f t="shared" si="151"/>
        <v>9.7350187414472948</v>
      </c>
      <c r="R221" s="17">
        <f t="shared" si="152"/>
        <v>131.42275300953847</v>
      </c>
      <c r="S221" s="15">
        <v>154.6845802922268</v>
      </c>
      <c r="T221" s="15">
        <v>131.42275300953847</v>
      </c>
      <c r="U221" s="1">
        <f t="shared" si="153"/>
        <v>13.142275300953848</v>
      </c>
      <c r="V221" s="2">
        <f t="shared" si="154"/>
        <v>144.56502831049232</v>
      </c>
      <c r="W221" s="15">
        <v>144.56502831049232</v>
      </c>
      <c r="X221" s="1">
        <f t="shared" si="141"/>
        <v>10.119551981734462</v>
      </c>
      <c r="Y221" s="2">
        <f t="shared" si="142"/>
        <v>154.6845802922268</v>
      </c>
      <c r="Z221" s="2">
        <f t="shared" si="127"/>
        <v>23.202687043834022</v>
      </c>
      <c r="AA221" s="17">
        <f t="shared" si="128"/>
        <v>177.88726733606083</v>
      </c>
      <c r="AB221" s="2">
        <f t="shared" si="117"/>
        <v>518.18596446190838</v>
      </c>
      <c r="AC221" s="1">
        <f t="shared" si="129"/>
        <v>41.454877156952669</v>
      </c>
      <c r="AD221" s="17">
        <f t="shared" si="130"/>
        <v>559.64084161886103</v>
      </c>
      <c r="AE221" s="15">
        <v>192.11824872294571</v>
      </c>
      <c r="AF221" s="1">
        <f t="shared" si="143"/>
        <v>13.448277410606201</v>
      </c>
      <c r="AG221" s="17">
        <f t="shared" si="144"/>
        <v>205.56652613355192</v>
      </c>
      <c r="AH221" s="15">
        <v>347.77425125800329</v>
      </c>
      <c r="AI221" s="15">
        <v>222.01184822423608</v>
      </c>
      <c r="AJ221" s="15">
        <v>205.56652613355192</v>
      </c>
      <c r="AK221" s="1">
        <f t="shared" si="145"/>
        <v>16.445322090684154</v>
      </c>
      <c r="AL221" s="2">
        <f t="shared" si="146"/>
        <v>222.01184822423608</v>
      </c>
      <c r="AM221" s="1">
        <f t="shared" si="147"/>
        <v>17.760947857938888</v>
      </c>
      <c r="AN221" s="2">
        <f t="shared" si="148"/>
        <v>239.77279608217498</v>
      </c>
      <c r="AO221" s="15">
        <v>239.77279608217498</v>
      </c>
      <c r="AP221" s="24">
        <f t="shared" si="131"/>
        <v>21.57955164739575</v>
      </c>
      <c r="AQ221" s="24">
        <f t="shared" si="132"/>
        <v>261.35234772957074</v>
      </c>
      <c r="AR221" s="15">
        <v>261.35234772957074</v>
      </c>
      <c r="AS221" s="24">
        <f t="shared" si="133"/>
        <v>23.521711295661365</v>
      </c>
      <c r="AT221" s="24">
        <f t="shared" si="134"/>
        <v>284.8740590252321</v>
      </c>
      <c r="AU221" s="15">
        <v>284.8740590252321</v>
      </c>
      <c r="AV221" s="24">
        <f t="shared" si="135"/>
        <v>25.638665312270888</v>
      </c>
      <c r="AW221" s="24">
        <f t="shared" si="136"/>
        <v>310.51272433750296</v>
      </c>
      <c r="AX221" s="15">
        <v>310.51272433750296</v>
      </c>
      <c r="AY221" s="24">
        <f t="shared" si="137"/>
        <v>37.261526920500351</v>
      </c>
      <c r="AZ221" s="24">
        <f t="shared" si="138"/>
        <v>347.77425125800329</v>
      </c>
      <c r="BA221" s="24">
        <f t="shared" si="139"/>
        <v>13.910970050320131</v>
      </c>
      <c r="BB221" s="24">
        <f t="shared" si="140"/>
        <v>361.68522130832343</v>
      </c>
      <c r="BD221" s="15">
        <v>361.68522130832343</v>
      </c>
      <c r="BE221" s="1">
        <f t="shared" si="118"/>
        <v>18.084261065416172</v>
      </c>
      <c r="BF221" s="2">
        <f t="shared" si="119"/>
        <v>379.76948237373961</v>
      </c>
      <c r="BG221" s="15">
        <v>379.76948237373961</v>
      </c>
      <c r="BH221" s="1">
        <f t="shared" si="120"/>
        <v>49.370032708586145</v>
      </c>
      <c r="BI221" s="2">
        <f t="shared" si="121"/>
        <v>429.13951508232577</v>
      </c>
      <c r="BJ221" s="15">
        <v>429.13951508232577</v>
      </c>
      <c r="BK221" s="24">
        <f t="shared" si="122"/>
        <v>21.456975754116286</v>
      </c>
      <c r="BL221" s="24">
        <f t="shared" si="123"/>
        <v>450.59649083644206</v>
      </c>
      <c r="BN221" s="15">
        <v>450.59649083644206</v>
      </c>
      <c r="BO221" s="24">
        <f t="shared" si="124"/>
        <v>67.589473625466312</v>
      </c>
      <c r="BP221" s="24">
        <f t="shared" si="125"/>
        <v>518.18596446190838</v>
      </c>
    </row>
    <row r="222" spans="1:68" ht="16.5" customHeight="1" x14ac:dyDescent="0.3">
      <c r="A222" s="5"/>
      <c r="B222" s="131" t="s">
        <v>465</v>
      </c>
      <c r="C222" s="66"/>
      <c r="D222" s="67" t="s">
        <v>87</v>
      </c>
      <c r="E222" s="67" t="s">
        <v>12</v>
      </c>
      <c r="F222" s="67" t="s">
        <v>777</v>
      </c>
      <c r="G222" s="68"/>
      <c r="H222" s="68"/>
      <c r="I222" s="68"/>
      <c r="J222" s="70" t="s">
        <v>13</v>
      </c>
      <c r="K222" s="132">
        <f t="shared" si="126"/>
        <v>16360.570625946109</v>
      </c>
      <c r="L222" s="35">
        <v>518.18596446190838</v>
      </c>
      <c r="M222" s="33">
        <v>83.448448857628804</v>
      </c>
      <c r="N222" s="14">
        <v>59.749656000000002</v>
      </c>
      <c r="O222" s="1">
        <f t="shared" si="149"/>
        <v>3.5849793600000002</v>
      </c>
      <c r="P222" s="2">
        <f t="shared" si="150"/>
        <v>63.33463536</v>
      </c>
      <c r="Q222" s="1">
        <f t="shared" si="151"/>
        <v>6.6758759086103048</v>
      </c>
      <c r="R222" s="17">
        <f t="shared" si="152"/>
        <v>90.124324766239113</v>
      </c>
      <c r="S222" s="15">
        <v>106.07633024986345</v>
      </c>
      <c r="T222" s="15">
        <v>90.124324766239113</v>
      </c>
      <c r="U222" s="1">
        <f t="shared" si="153"/>
        <v>9.0124324766239123</v>
      </c>
      <c r="V222" s="2">
        <f t="shared" si="154"/>
        <v>99.136757242863027</v>
      </c>
      <c r="W222" s="15">
        <v>99.136757242863027</v>
      </c>
      <c r="X222" s="1">
        <f t="shared" si="141"/>
        <v>6.939573007000412</v>
      </c>
      <c r="Y222" s="2">
        <f t="shared" si="142"/>
        <v>106.07633024986345</v>
      </c>
      <c r="Z222" s="2">
        <f t="shared" si="127"/>
        <v>15.911449537479518</v>
      </c>
      <c r="AA222" s="17">
        <f t="shared" si="128"/>
        <v>121.98777978734296</v>
      </c>
      <c r="AB222" s="2">
        <f t="shared" si="117"/>
        <v>355.35064576742161</v>
      </c>
      <c r="AC222" s="1">
        <f t="shared" si="129"/>
        <v>28.428051661393727</v>
      </c>
      <c r="AD222" s="17">
        <f t="shared" si="130"/>
        <v>383.77869742881535</v>
      </c>
      <c r="AE222" s="15">
        <v>131.7468021703304</v>
      </c>
      <c r="AF222" s="1">
        <f t="shared" si="143"/>
        <v>9.2222761519231273</v>
      </c>
      <c r="AG222" s="17">
        <f t="shared" si="144"/>
        <v>140.96907832225352</v>
      </c>
      <c r="AH222" s="15">
        <v>238.48929388533733</v>
      </c>
      <c r="AI222" s="15">
        <v>152.24660458803379</v>
      </c>
      <c r="AJ222" s="15">
        <v>140.96907832225352</v>
      </c>
      <c r="AK222" s="1">
        <f t="shared" si="145"/>
        <v>11.277526265780281</v>
      </c>
      <c r="AL222" s="2">
        <f t="shared" si="146"/>
        <v>152.24660458803379</v>
      </c>
      <c r="AM222" s="1">
        <f t="shared" si="147"/>
        <v>12.179728367042703</v>
      </c>
      <c r="AN222" s="2">
        <f t="shared" si="148"/>
        <v>164.4263329550765</v>
      </c>
      <c r="AO222" s="15">
        <v>164.4263329550765</v>
      </c>
      <c r="AP222" s="24">
        <f t="shared" si="131"/>
        <v>14.798369965956883</v>
      </c>
      <c r="AQ222" s="24">
        <f t="shared" si="132"/>
        <v>179.22470292103338</v>
      </c>
      <c r="AR222" s="15">
        <v>179.22470292103338</v>
      </c>
      <c r="AS222" s="24">
        <f t="shared" si="133"/>
        <v>16.130223262893004</v>
      </c>
      <c r="AT222" s="24">
        <f t="shared" si="134"/>
        <v>195.35492618392638</v>
      </c>
      <c r="AU222" s="15">
        <v>195.35492618392638</v>
      </c>
      <c r="AV222" s="24">
        <f t="shared" si="135"/>
        <v>17.581943356553374</v>
      </c>
      <c r="AW222" s="24">
        <f t="shared" si="136"/>
        <v>212.93686954047976</v>
      </c>
      <c r="AX222" s="15">
        <v>212.93686954047976</v>
      </c>
      <c r="AY222" s="24">
        <f t="shared" si="137"/>
        <v>25.55242434485757</v>
      </c>
      <c r="AZ222" s="24">
        <f t="shared" si="138"/>
        <v>238.48929388533733</v>
      </c>
      <c r="BA222" s="24">
        <f t="shared" si="139"/>
        <v>9.539571755413494</v>
      </c>
      <c r="BB222" s="24">
        <f t="shared" si="140"/>
        <v>248.02886564075084</v>
      </c>
      <c r="BD222" s="15">
        <v>248.02886564075084</v>
      </c>
      <c r="BE222" s="1">
        <f t="shared" si="118"/>
        <v>12.40144328203754</v>
      </c>
      <c r="BF222" s="2">
        <f t="shared" si="119"/>
        <v>260.43030892278836</v>
      </c>
      <c r="BG222" s="15">
        <v>260.43030892278836</v>
      </c>
      <c r="BH222" s="1">
        <f t="shared" si="120"/>
        <v>33.855940159962486</v>
      </c>
      <c r="BI222" s="2">
        <f t="shared" si="121"/>
        <v>294.28624908275083</v>
      </c>
      <c r="BJ222" s="15">
        <v>294.28624908275083</v>
      </c>
      <c r="BK222" s="24">
        <f t="shared" si="122"/>
        <v>14.714312454137541</v>
      </c>
      <c r="BL222" s="24">
        <f t="shared" si="123"/>
        <v>309.00056153688837</v>
      </c>
      <c r="BN222" s="15">
        <v>309.00056153688837</v>
      </c>
      <c r="BO222" s="24">
        <f t="shared" si="124"/>
        <v>46.350084230533255</v>
      </c>
      <c r="BP222" s="24">
        <f t="shared" si="125"/>
        <v>355.35064576742161</v>
      </c>
    </row>
    <row r="223" spans="1:68" ht="16.5" customHeight="1" x14ac:dyDescent="0.3">
      <c r="A223" s="5"/>
      <c r="B223" s="131" t="s">
        <v>463</v>
      </c>
      <c r="C223" s="87"/>
      <c r="D223" s="67" t="s">
        <v>87</v>
      </c>
      <c r="E223" s="67" t="s">
        <v>32</v>
      </c>
      <c r="F223" s="67" t="s">
        <v>674</v>
      </c>
      <c r="G223" s="68">
        <v>47.6</v>
      </c>
      <c r="H223" s="68" t="s">
        <v>126</v>
      </c>
      <c r="I223" s="68" t="s">
        <v>127</v>
      </c>
      <c r="J223" s="70" t="s">
        <v>14</v>
      </c>
      <c r="K223" s="132">
        <f t="shared" si="126"/>
        <v>11219.407193111701</v>
      </c>
      <c r="L223" s="35">
        <v>355.35064576742161</v>
      </c>
      <c r="M223" s="33">
        <v>36.496815901286389</v>
      </c>
      <c r="N223" s="14">
        <v>26.131968000000001</v>
      </c>
      <c r="O223" s="1">
        <f t="shared" si="149"/>
        <v>1.5679180800000001</v>
      </c>
      <c r="P223" s="2">
        <f t="shared" si="150"/>
        <v>27.699886079999999</v>
      </c>
      <c r="Q223" s="1">
        <f t="shared" si="151"/>
        <v>2.9197452721029111</v>
      </c>
      <c r="R223" s="17">
        <f t="shared" si="152"/>
        <v>39.416561173389297</v>
      </c>
      <c r="S223" s="15">
        <v>46.393292501079202</v>
      </c>
      <c r="T223" s="15">
        <v>39.416561173389297</v>
      </c>
      <c r="U223" s="1">
        <f t="shared" si="153"/>
        <v>3.9416561173389297</v>
      </c>
      <c r="V223" s="2">
        <f t="shared" si="154"/>
        <v>43.358217290728227</v>
      </c>
      <c r="W223" s="15">
        <v>43.358217290728227</v>
      </c>
      <c r="X223" s="1">
        <f t="shared" si="141"/>
        <v>3.0350752103509762</v>
      </c>
      <c r="Y223" s="2">
        <f t="shared" si="142"/>
        <v>46.393292501079202</v>
      </c>
      <c r="Z223" s="2">
        <f t="shared" si="127"/>
        <v>6.9589938751618803</v>
      </c>
      <c r="AA223" s="17">
        <f t="shared" si="128"/>
        <v>53.352286376241082</v>
      </c>
      <c r="AB223" s="2">
        <f t="shared" si="117"/>
        <v>155.4153165998745</v>
      </c>
      <c r="AC223" s="1">
        <f t="shared" si="129"/>
        <v>12.433225327989961</v>
      </c>
      <c r="AD223" s="17">
        <f t="shared" si="130"/>
        <v>167.84854192786446</v>
      </c>
      <c r="AE223" s="15">
        <v>57.620469286340366</v>
      </c>
      <c r="AF223" s="1">
        <f t="shared" si="143"/>
        <v>4.0334328500438259</v>
      </c>
      <c r="AG223" s="17">
        <f t="shared" si="144"/>
        <v>61.65390213638419</v>
      </c>
      <c r="AH223" s="15">
        <v>104.30511258766455</v>
      </c>
      <c r="AI223" s="15">
        <v>66.586214307294924</v>
      </c>
      <c r="AJ223" s="15">
        <v>61.65390213638419</v>
      </c>
      <c r="AK223" s="1">
        <f t="shared" si="145"/>
        <v>4.9323121709107349</v>
      </c>
      <c r="AL223" s="2">
        <f t="shared" si="146"/>
        <v>66.586214307294924</v>
      </c>
      <c r="AM223" s="1">
        <f t="shared" si="147"/>
        <v>5.3268971445835938</v>
      </c>
      <c r="AN223" s="2">
        <f t="shared" si="148"/>
        <v>71.913111451878521</v>
      </c>
      <c r="AO223" s="15">
        <v>71.913111451878521</v>
      </c>
      <c r="AP223" s="24">
        <f t="shared" si="131"/>
        <v>6.4721800306690671</v>
      </c>
      <c r="AQ223" s="24">
        <f t="shared" si="132"/>
        <v>78.385291482547586</v>
      </c>
      <c r="AR223" s="15">
        <v>78.385291482547586</v>
      </c>
      <c r="AS223" s="24">
        <f t="shared" si="133"/>
        <v>7.0546762334292819</v>
      </c>
      <c r="AT223" s="24">
        <f t="shared" si="134"/>
        <v>85.439967715976863</v>
      </c>
      <c r="AU223" s="15">
        <v>85.439967715976863</v>
      </c>
      <c r="AV223" s="24">
        <f t="shared" si="135"/>
        <v>7.6895970944379179</v>
      </c>
      <c r="AW223" s="24">
        <f t="shared" si="136"/>
        <v>93.129564810414777</v>
      </c>
      <c r="AX223" s="15">
        <v>93.129564810414777</v>
      </c>
      <c r="AY223" s="24">
        <f t="shared" si="137"/>
        <v>11.175547777249774</v>
      </c>
      <c r="AZ223" s="24">
        <f t="shared" si="138"/>
        <v>104.30511258766455</v>
      </c>
      <c r="BA223" s="24">
        <f t="shared" si="139"/>
        <v>4.172204503506582</v>
      </c>
      <c r="BB223" s="24">
        <f t="shared" si="140"/>
        <v>108.47731709117113</v>
      </c>
      <c r="BD223" s="15">
        <v>108.47731709117113</v>
      </c>
      <c r="BE223" s="1">
        <f t="shared" si="118"/>
        <v>5.4238658545585565</v>
      </c>
      <c r="BF223" s="2">
        <f t="shared" si="119"/>
        <v>113.90118294572969</v>
      </c>
      <c r="BG223" s="15">
        <v>113.90118294572969</v>
      </c>
      <c r="BH223" s="1">
        <f t="shared" si="120"/>
        <v>14.807153782944859</v>
      </c>
      <c r="BI223" s="2">
        <f t="shared" si="121"/>
        <v>128.70833672867454</v>
      </c>
      <c r="BJ223" s="15">
        <v>128.70833672867454</v>
      </c>
      <c r="BK223" s="24">
        <f t="shared" si="122"/>
        <v>6.4354168364337276</v>
      </c>
      <c r="BL223" s="24">
        <f t="shared" si="123"/>
        <v>135.14375356510826</v>
      </c>
      <c r="BN223" s="15">
        <v>135.14375356510826</v>
      </c>
      <c r="BO223" s="24">
        <f t="shared" si="124"/>
        <v>20.271563034766238</v>
      </c>
      <c r="BP223" s="24">
        <f t="shared" si="125"/>
        <v>155.4153165998745</v>
      </c>
    </row>
    <row r="224" spans="1:68" ht="16.5" customHeight="1" x14ac:dyDescent="0.3">
      <c r="A224" s="5"/>
      <c r="B224" s="131" t="s">
        <v>398</v>
      </c>
      <c r="C224" s="66">
        <v>9268</v>
      </c>
      <c r="D224" s="67" t="s">
        <v>59</v>
      </c>
      <c r="E224" s="67" t="s">
        <v>26</v>
      </c>
      <c r="F224" s="67" t="s">
        <v>183</v>
      </c>
      <c r="G224" s="68">
        <v>36.6</v>
      </c>
      <c r="H224" s="69">
        <v>52.35</v>
      </c>
      <c r="I224" s="69">
        <v>8.3000000000000007</v>
      </c>
      <c r="J224" s="70" t="s">
        <v>14</v>
      </c>
      <c r="K224" s="132">
        <f t="shared" si="126"/>
        <v>4906.8933509736789</v>
      </c>
      <c r="L224" s="35">
        <v>155.4153165998745</v>
      </c>
      <c r="M224" s="33">
        <v>83.448448857628804</v>
      </c>
      <c r="N224" s="14">
        <v>59.749656000000002</v>
      </c>
      <c r="O224" s="1">
        <f t="shared" si="149"/>
        <v>3.5849793600000002</v>
      </c>
      <c r="P224" s="2">
        <f t="shared" si="150"/>
        <v>63.33463536</v>
      </c>
      <c r="Q224" s="1">
        <f t="shared" si="151"/>
        <v>6.6758759086103048</v>
      </c>
      <c r="R224" s="17">
        <f t="shared" si="152"/>
        <v>90.124324766239113</v>
      </c>
      <c r="S224" s="15">
        <v>106.07633024986345</v>
      </c>
      <c r="T224" s="15">
        <v>90.124324766239113</v>
      </c>
      <c r="U224" s="1">
        <f t="shared" si="153"/>
        <v>9.0124324766239123</v>
      </c>
      <c r="V224" s="2">
        <f t="shared" si="154"/>
        <v>99.136757242863027</v>
      </c>
      <c r="W224" s="15">
        <v>99.136757242863027</v>
      </c>
      <c r="X224" s="1">
        <f t="shared" si="141"/>
        <v>6.939573007000412</v>
      </c>
      <c r="Y224" s="2">
        <f t="shared" si="142"/>
        <v>106.07633024986345</v>
      </c>
      <c r="Z224" s="2">
        <f t="shared" si="127"/>
        <v>15.911449537479518</v>
      </c>
      <c r="AA224" s="17">
        <f t="shared" si="128"/>
        <v>121.98777978734296</v>
      </c>
      <c r="AB224" s="2">
        <f t="shared" si="117"/>
        <v>355.35064576742161</v>
      </c>
      <c r="AC224" s="1">
        <f t="shared" si="129"/>
        <v>28.428051661393727</v>
      </c>
      <c r="AD224" s="17">
        <f t="shared" si="130"/>
        <v>383.77869742881535</v>
      </c>
      <c r="AE224" s="15">
        <v>131.7468021703304</v>
      </c>
      <c r="AF224" s="1">
        <f t="shared" si="143"/>
        <v>9.2222761519231273</v>
      </c>
      <c r="AG224" s="17">
        <f t="shared" si="144"/>
        <v>140.96907832225352</v>
      </c>
      <c r="AH224" s="15">
        <v>238.48929388533733</v>
      </c>
      <c r="AI224" s="15">
        <v>152.24660458803379</v>
      </c>
      <c r="AJ224" s="15">
        <v>140.96907832225352</v>
      </c>
      <c r="AK224" s="1">
        <f t="shared" si="145"/>
        <v>11.277526265780281</v>
      </c>
      <c r="AL224" s="2">
        <f t="shared" si="146"/>
        <v>152.24660458803379</v>
      </c>
      <c r="AM224" s="1">
        <f t="shared" si="147"/>
        <v>12.179728367042703</v>
      </c>
      <c r="AN224" s="2">
        <f t="shared" si="148"/>
        <v>164.4263329550765</v>
      </c>
      <c r="AO224" s="15">
        <v>164.4263329550765</v>
      </c>
      <c r="AP224" s="24">
        <f t="shared" si="131"/>
        <v>14.798369965956883</v>
      </c>
      <c r="AQ224" s="24">
        <f t="shared" si="132"/>
        <v>179.22470292103338</v>
      </c>
      <c r="AR224" s="15">
        <v>179.22470292103338</v>
      </c>
      <c r="AS224" s="24">
        <f t="shared" si="133"/>
        <v>16.130223262893004</v>
      </c>
      <c r="AT224" s="24">
        <f t="shared" si="134"/>
        <v>195.35492618392638</v>
      </c>
      <c r="AU224" s="15">
        <v>195.35492618392638</v>
      </c>
      <c r="AV224" s="24">
        <f t="shared" si="135"/>
        <v>17.581943356553374</v>
      </c>
      <c r="AW224" s="24">
        <f t="shared" si="136"/>
        <v>212.93686954047976</v>
      </c>
      <c r="AX224" s="15">
        <v>212.93686954047976</v>
      </c>
      <c r="AY224" s="24">
        <f t="shared" si="137"/>
        <v>25.55242434485757</v>
      </c>
      <c r="AZ224" s="24">
        <f t="shared" si="138"/>
        <v>238.48929388533733</v>
      </c>
      <c r="BA224" s="24">
        <f t="shared" si="139"/>
        <v>9.539571755413494</v>
      </c>
      <c r="BB224" s="24">
        <f t="shared" si="140"/>
        <v>248.02886564075084</v>
      </c>
      <c r="BD224" s="15">
        <v>248.02886564075084</v>
      </c>
      <c r="BE224" s="1">
        <f t="shared" si="118"/>
        <v>12.40144328203754</v>
      </c>
      <c r="BF224" s="2">
        <f t="shared" si="119"/>
        <v>260.43030892278836</v>
      </c>
      <c r="BG224" s="15">
        <v>260.43030892278836</v>
      </c>
      <c r="BH224" s="1">
        <f t="shared" si="120"/>
        <v>33.855940159962486</v>
      </c>
      <c r="BI224" s="2">
        <f t="shared" si="121"/>
        <v>294.28624908275083</v>
      </c>
      <c r="BJ224" s="15">
        <v>294.28624908275083</v>
      </c>
      <c r="BK224" s="24">
        <f t="shared" si="122"/>
        <v>14.714312454137541</v>
      </c>
      <c r="BL224" s="24">
        <f t="shared" si="123"/>
        <v>309.00056153688837</v>
      </c>
      <c r="BN224" s="15">
        <v>309.00056153688837</v>
      </c>
      <c r="BO224" s="24">
        <f t="shared" si="124"/>
        <v>46.350084230533255</v>
      </c>
      <c r="BP224" s="24">
        <f t="shared" si="125"/>
        <v>355.35064576742161</v>
      </c>
    </row>
    <row r="225" spans="1:68" ht="16.5" customHeight="1" x14ac:dyDescent="0.3">
      <c r="A225" s="5"/>
      <c r="B225" s="131" t="s">
        <v>388</v>
      </c>
      <c r="C225" s="66"/>
      <c r="D225" s="67" t="s">
        <v>59</v>
      </c>
      <c r="E225" s="67" t="s">
        <v>32</v>
      </c>
      <c r="F225" s="67" t="s">
        <v>194</v>
      </c>
      <c r="G225" s="68">
        <v>47</v>
      </c>
      <c r="H225" s="69" t="s">
        <v>126</v>
      </c>
      <c r="I225" s="69">
        <v>17</v>
      </c>
      <c r="J225" s="70" t="s">
        <v>14</v>
      </c>
      <c r="K225" s="132">
        <f t="shared" si="126"/>
        <v>11219.407193111701</v>
      </c>
      <c r="L225" s="35">
        <v>355.35064576742161</v>
      </c>
      <c r="M225" s="33">
        <v>100.83350768371994</v>
      </c>
      <c r="N225" s="14">
        <v>72.19747616464943</v>
      </c>
      <c r="O225" s="1">
        <f t="shared" si="149"/>
        <v>4.3318485698789662</v>
      </c>
      <c r="P225" s="2">
        <f t="shared" si="150"/>
        <v>76.529324734528402</v>
      </c>
      <c r="Q225" s="1">
        <f t="shared" si="151"/>
        <v>8.0666806146975958</v>
      </c>
      <c r="R225" s="17">
        <f t="shared" si="152"/>
        <v>108.90018829841753</v>
      </c>
      <c r="S225" s="15">
        <v>128.17552162723743</v>
      </c>
      <c r="T225" s="15">
        <v>108.90018829841753</v>
      </c>
      <c r="U225" s="1">
        <f t="shared" si="153"/>
        <v>10.890018829841752</v>
      </c>
      <c r="V225" s="2">
        <f t="shared" si="154"/>
        <v>119.79020712825928</v>
      </c>
      <c r="W225" s="15">
        <v>119.79020712825928</v>
      </c>
      <c r="X225" s="1">
        <f t="shared" si="141"/>
        <v>8.3853144989781487</v>
      </c>
      <c r="Y225" s="2">
        <f t="shared" si="142"/>
        <v>128.17552162723743</v>
      </c>
      <c r="Z225" s="2">
        <f t="shared" si="127"/>
        <v>19.226328244085614</v>
      </c>
      <c r="AA225" s="17">
        <f t="shared" si="128"/>
        <v>147.40184987132304</v>
      </c>
      <c r="AB225" s="2">
        <f t="shared" si="117"/>
        <v>429.38188259839035</v>
      </c>
      <c r="AC225" s="1">
        <f t="shared" si="129"/>
        <v>34.350550607871227</v>
      </c>
      <c r="AD225" s="17">
        <f t="shared" si="130"/>
        <v>463.73243320626159</v>
      </c>
      <c r="AE225" s="15">
        <v>159.19399786102889</v>
      </c>
      <c r="AF225" s="1">
        <f t="shared" si="143"/>
        <v>11.143579850272022</v>
      </c>
      <c r="AG225" s="17">
        <f t="shared" si="144"/>
        <v>170.33757771130092</v>
      </c>
      <c r="AH225" s="15">
        <v>288.17446431508688</v>
      </c>
      <c r="AI225" s="15">
        <v>183.964583928205</v>
      </c>
      <c r="AJ225" s="15">
        <v>170.33757771130092</v>
      </c>
      <c r="AK225" s="1">
        <f t="shared" si="145"/>
        <v>13.627006216904073</v>
      </c>
      <c r="AL225" s="2">
        <f t="shared" si="146"/>
        <v>183.964583928205</v>
      </c>
      <c r="AM225" s="1">
        <f t="shared" si="147"/>
        <v>14.7171667142564</v>
      </c>
      <c r="AN225" s="2">
        <f t="shared" si="148"/>
        <v>198.6817506424614</v>
      </c>
      <c r="AO225" s="15">
        <v>198.6817506424614</v>
      </c>
      <c r="AP225" s="24">
        <f t="shared" si="131"/>
        <v>17.881357557821524</v>
      </c>
      <c r="AQ225" s="24">
        <f t="shared" si="132"/>
        <v>216.56310820028293</v>
      </c>
      <c r="AR225" s="15">
        <v>216.56310820028293</v>
      </c>
      <c r="AS225" s="24">
        <f t="shared" si="133"/>
        <v>19.490679738025463</v>
      </c>
      <c r="AT225" s="24">
        <f t="shared" si="134"/>
        <v>236.0537879383084</v>
      </c>
      <c r="AU225" s="15">
        <v>236.0537879383084</v>
      </c>
      <c r="AV225" s="24">
        <f t="shared" si="135"/>
        <v>21.244840914447757</v>
      </c>
      <c r="AW225" s="24">
        <f t="shared" si="136"/>
        <v>257.29862885275617</v>
      </c>
      <c r="AX225" s="15">
        <v>257.29862885275617</v>
      </c>
      <c r="AY225" s="24">
        <f t="shared" si="137"/>
        <v>30.875835462330741</v>
      </c>
      <c r="AZ225" s="24">
        <f t="shared" si="138"/>
        <v>288.17446431508688</v>
      </c>
      <c r="BA225" s="24">
        <f t="shared" si="139"/>
        <v>11.526978572603475</v>
      </c>
      <c r="BB225" s="24">
        <f t="shared" si="140"/>
        <v>299.70144288769035</v>
      </c>
      <c r="BD225" s="15">
        <v>299.70144288769035</v>
      </c>
      <c r="BE225" s="1">
        <f t="shared" si="118"/>
        <v>14.985072144384517</v>
      </c>
      <c r="BF225" s="2">
        <f t="shared" si="119"/>
        <v>314.68651503207485</v>
      </c>
      <c r="BG225" s="15">
        <v>314.68651503207485</v>
      </c>
      <c r="BH225" s="1">
        <f t="shared" si="120"/>
        <v>40.909246954169731</v>
      </c>
      <c r="BI225" s="2">
        <f t="shared" si="121"/>
        <v>355.59576198624461</v>
      </c>
      <c r="BJ225" s="15">
        <v>355.59576198624461</v>
      </c>
      <c r="BK225" s="24">
        <f t="shared" si="122"/>
        <v>17.779788099312231</v>
      </c>
      <c r="BL225" s="24">
        <f t="shared" si="123"/>
        <v>373.37555008555682</v>
      </c>
      <c r="BN225" s="15">
        <v>373.37555008555682</v>
      </c>
      <c r="BO225" s="24">
        <f t="shared" si="124"/>
        <v>56.006332512833524</v>
      </c>
      <c r="BP225" s="24">
        <f t="shared" si="125"/>
        <v>429.38188259839035</v>
      </c>
    </row>
    <row r="226" spans="1:68" ht="16.5" customHeight="1" x14ac:dyDescent="0.3">
      <c r="A226" s="5"/>
      <c r="B226" s="131" t="s">
        <v>389</v>
      </c>
      <c r="C226" s="66"/>
      <c r="D226" s="67" t="s">
        <v>59</v>
      </c>
      <c r="E226" s="67" t="s">
        <v>32</v>
      </c>
      <c r="F226" s="67" t="s">
        <v>195</v>
      </c>
      <c r="G226" s="68">
        <v>47</v>
      </c>
      <c r="H226" s="69" t="s">
        <v>65</v>
      </c>
      <c r="I226" s="69" t="s">
        <v>64</v>
      </c>
      <c r="J226" s="70" t="s">
        <v>14</v>
      </c>
      <c r="K226" s="132">
        <f t="shared" si="126"/>
        <v>13556.779028253795</v>
      </c>
      <c r="L226" s="35">
        <v>429.38188259839035</v>
      </c>
      <c r="M226" s="33">
        <v>256.42814922310072</v>
      </c>
      <c r="N226" s="14">
        <v>183.60429599999998</v>
      </c>
      <c r="O226" s="1">
        <f t="shared" si="149"/>
        <v>11.016257759999998</v>
      </c>
      <c r="P226" s="2">
        <f t="shared" si="150"/>
        <v>194.62055375999998</v>
      </c>
      <c r="Q226" s="1">
        <f t="shared" si="151"/>
        <v>20.514251937848059</v>
      </c>
      <c r="R226" s="17">
        <f t="shared" si="152"/>
        <v>276.94240116094875</v>
      </c>
      <c r="S226" s="15">
        <v>325.96120616643668</v>
      </c>
      <c r="T226" s="15">
        <v>276.94240116094875</v>
      </c>
      <c r="U226" s="1">
        <f t="shared" si="153"/>
        <v>27.694240116094875</v>
      </c>
      <c r="V226" s="2">
        <f t="shared" si="154"/>
        <v>304.63664127704362</v>
      </c>
      <c r="W226" s="15">
        <v>304.63664127704362</v>
      </c>
      <c r="X226" s="1">
        <f t="shared" si="141"/>
        <v>21.324564889393056</v>
      </c>
      <c r="Y226" s="2">
        <f t="shared" si="142"/>
        <v>325.96120616643668</v>
      </c>
      <c r="Z226" s="2">
        <f t="shared" si="127"/>
        <v>48.894180924965497</v>
      </c>
      <c r="AA226" s="17">
        <f t="shared" si="128"/>
        <v>374.85538709140218</v>
      </c>
      <c r="AB226" s="2">
        <f t="shared" si="117"/>
        <v>1091.95449006891</v>
      </c>
      <c r="AC226" s="1">
        <f t="shared" si="129"/>
        <v>87.356359205512803</v>
      </c>
      <c r="AD226" s="17">
        <f t="shared" si="130"/>
        <v>1179.3108492744227</v>
      </c>
      <c r="AE226" s="15">
        <v>404.84381805871436</v>
      </c>
      <c r="AF226" s="1">
        <f t="shared" si="143"/>
        <v>28.339067264110003</v>
      </c>
      <c r="AG226" s="17">
        <f t="shared" si="144"/>
        <v>433.18288532282435</v>
      </c>
      <c r="AH226" s="15">
        <v>732.85206708728902</v>
      </c>
      <c r="AI226" s="15">
        <v>467.83751614865031</v>
      </c>
      <c r="AJ226" s="15">
        <v>433.18288532282435</v>
      </c>
      <c r="AK226" s="1">
        <f t="shared" si="145"/>
        <v>34.654630825825947</v>
      </c>
      <c r="AL226" s="2">
        <f t="shared" si="146"/>
        <v>467.83751614865031</v>
      </c>
      <c r="AM226" s="1">
        <f t="shared" si="147"/>
        <v>37.427001291892026</v>
      </c>
      <c r="AN226" s="2">
        <f t="shared" si="148"/>
        <v>505.26451744054236</v>
      </c>
      <c r="AO226" s="15">
        <v>505.26451744054236</v>
      </c>
      <c r="AP226" s="24">
        <f t="shared" si="131"/>
        <v>45.473806569648815</v>
      </c>
      <c r="AQ226" s="24">
        <f t="shared" si="132"/>
        <v>550.73832401019115</v>
      </c>
      <c r="AR226" s="15">
        <v>550.73832401019115</v>
      </c>
      <c r="AS226" s="24">
        <f t="shared" si="133"/>
        <v>49.566449160917202</v>
      </c>
      <c r="AT226" s="24">
        <f t="shared" si="134"/>
        <v>600.30477317110831</v>
      </c>
      <c r="AU226" s="15">
        <v>600.30477317110831</v>
      </c>
      <c r="AV226" s="24">
        <f t="shared" si="135"/>
        <v>54.027429585399751</v>
      </c>
      <c r="AW226" s="24">
        <f t="shared" si="136"/>
        <v>654.33220275650808</v>
      </c>
      <c r="AX226" s="15">
        <v>654.33220275650808</v>
      </c>
      <c r="AY226" s="24">
        <f t="shared" si="137"/>
        <v>78.519864330780962</v>
      </c>
      <c r="AZ226" s="24">
        <f t="shared" si="138"/>
        <v>732.85206708728902</v>
      </c>
      <c r="BA226" s="24">
        <f t="shared" si="139"/>
        <v>29.314082683491559</v>
      </c>
      <c r="BB226" s="24">
        <f t="shared" si="140"/>
        <v>762.16614977078052</v>
      </c>
      <c r="BD226" s="15">
        <v>762.16614977078052</v>
      </c>
      <c r="BE226" s="1">
        <f t="shared" si="118"/>
        <v>38.108307488539026</v>
      </c>
      <c r="BF226" s="2">
        <f t="shared" si="119"/>
        <v>800.27445725931955</v>
      </c>
      <c r="BG226" s="15">
        <v>800.27445725931955</v>
      </c>
      <c r="BH226" s="1">
        <f t="shared" si="120"/>
        <v>104.03567944371154</v>
      </c>
      <c r="BI226" s="2">
        <f t="shared" si="121"/>
        <v>904.31013670303105</v>
      </c>
      <c r="BJ226" s="15">
        <v>904.31013670303105</v>
      </c>
      <c r="BK226" s="24">
        <f t="shared" si="122"/>
        <v>45.215506835151551</v>
      </c>
      <c r="BL226" s="24">
        <f t="shared" si="123"/>
        <v>949.52564353818263</v>
      </c>
      <c r="BN226" s="15">
        <v>949.52564353818263</v>
      </c>
      <c r="BO226" s="24">
        <f t="shared" si="124"/>
        <v>142.42884653072738</v>
      </c>
      <c r="BP226" s="24">
        <f t="shared" si="125"/>
        <v>1091.95449006891</v>
      </c>
    </row>
    <row r="227" spans="1:68" ht="16.5" customHeight="1" x14ac:dyDescent="0.3">
      <c r="A227" s="5"/>
      <c r="B227" s="131" t="s">
        <v>478</v>
      </c>
      <c r="C227" s="66">
        <v>9831</v>
      </c>
      <c r="D227" s="71" t="s">
        <v>23</v>
      </c>
      <c r="E227" s="71" t="s">
        <v>39</v>
      </c>
      <c r="F227" s="67" t="s">
        <v>137</v>
      </c>
      <c r="G227" s="68" t="s">
        <v>33</v>
      </c>
      <c r="H227" s="68" t="s">
        <v>34</v>
      </c>
      <c r="I227" s="68" t="s">
        <v>35</v>
      </c>
      <c r="J227" s="70" t="s">
        <v>13</v>
      </c>
      <c r="K227" s="132">
        <f t="shared" si="126"/>
        <v>34476.037137830695</v>
      </c>
      <c r="L227" s="35">
        <v>1091.95449006891</v>
      </c>
      <c r="M227" s="33">
        <v>166.87870384913708</v>
      </c>
      <c r="N227" s="14">
        <v>119.4862850683207</v>
      </c>
      <c r="O227" s="1">
        <f t="shared" si="149"/>
        <v>7.1691771040992425</v>
      </c>
      <c r="P227" s="2">
        <f t="shared" si="150"/>
        <v>126.65546217241994</v>
      </c>
      <c r="Q227" s="1">
        <f t="shared" si="151"/>
        <v>13.350296307930966</v>
      </c>
      <c r="R227" s="17">
        <f t="shared" si="152"/>
        <v>180.22900015706804</v>
      </c>
      <c r="S227" s="15">
        <v>212.12953318486908</v>
      </c>
      <c r="T227" s="15">
        <v>180.22900015706804</v>
      </c>
      <c r="U227" s="1">
        <f t="shared" si="153"/>
        <v>18.022900015706803</v>
      </c>
      <c r="V227" s="2">
        <f t="shared" si="154"/>
        <v>198.25190017277484</v>
      </c>
      <c r="W227" s="15">
        <v>198.25190017277484</v>
      </c>
      <c r="X227" s="1">
        <f t="shared" si="141"/>
        <v>13.877633012094238</v>
      </c>
      <c r="Y227" s="2">
        <f t="shared" si="142"/>
        <v>212.12953318486908</v>
      </c>
      <c r="Z227" s="2">
        <f t="shared" si="127"/>
        <v>31.819429977730358</v>
      </c>
      <c r="AA227" s="17">
        <f t="shared" si="128"/>
        <v>243.94896316259943</v>
      </c>
      <c r="AB227" s="2">
        <f t="shared" si="117"/>
        <v>710.62381613340153</v>
      </c>
      <c r="AC227" s="1">
        <f t="shared" si="129"/>
        <v>56.849905290672126</v>
      </c>
      <c r="AD227" s="17">
        <f t="shared" si="130"/>
        <v>767.47372142407369</v>
      </c>
      <c r="AE227" s="15">
        <v>263.46488021560737</v>
      </c>
      <c r="AF227" s="1">
        <f t="shared" si="143"/>
        <v>18.442541615092516</v>
      </c>
      <c r="AG227" s="17">
        <f t="shared" si="144"/>
        <v>281.90742183069989</v>
      </c>
      <c r="AH227" s="15">
        <v>476.92659109076584</v>
      </c>
      <c r="AI227" s="15">
        <v>304.4600155771559</v>
      </c>
      <c r="AJ227" s="15">
        <v>281.90742183069989</v>
      </c>
      <c r="AK227" s="1">
        <f t="shared" si="145"/>
        <v>22.55259374645599</v>
      </c>
      <c r="AL227" s="2">
        <f t="shared" si="146"/>
        <v>304.4600155771559</v>
      </c>
      <c r="AM227" s="1">
        <f t="shared" si="147"/>
        <v>24.356801246172473</v>
      </c>
      <c r="AN227" s="2">
        <f t="shared" si="148"/>
        <v>328.8168168233284</v>
      </c>
      <c r="AO227" s="15">
        <v>328.8168168233284</v>
      </c>
      <c r="AP227" s="24">
        <f t="shared" si="131"/>
        <v>29.593513514099556</v>
      </c>
      <c r="AQ227" s="24">
        <f t="shared" si="132"/>
        <v>358.41033033742792</v>
      </c>
      <c r="AR227" s="15">
        <v>358.41033033742792</v>
      </c>
      <c r="AS227" s="24">
        <f t="shared" si="133"/>
        <v>32.256929730368512</v>
      </c>
      <c r="AT227" s="24">
        <f t="shared" si="134"/>
        <v>390.66726006779641</v>
      </c>
      <c r="AU227" s="15">
        <v>390.66726006779641</v>
      </c>
      <c r="AV227" s="24">
        <f t="shared" si="135"/>
        <v>35.160053406101675</v>
      </c>
      <c r="AW227" s="24">
        <f t="shared" si="136"/>
        <v>425.82731347389807</v>
      </c>
      <c r="AX227" s="15">
        <v>425.82731347389807</v>
      </c>
      <c r="AY227" s="24">
        <f t="shared" si="137"/>
        <v>51.099277616867766</v>
      </c>
      <c r="AZ227" s="24">
        <f t="shared" si="138"/>
        <v>476.92659109076584</v>
      </c>
      <c r="BA227" s="24">
        <f t="shared" si="139"/>
        <v>19.077063643630634</v>
      </c>
      <c r="BB227" s="24">
        <f t="shared" si="140"/>
        <v>496.00365473439649</v>
      </c>
      <c r="BD227" s="15">
        <v>496.00365473439649</v>
      </c>
      <c r="BE227" s="1">
        <f t="shared" si="118"/>
        <v>24.800182736719822</v>
      </c>
      <c r="BF227" s="2">
        <f t="shared" si="119"/>
        <v>520.80383747111637</v>
      </c>
      <c r="BG227" s="15">
        <v>520.80383747111637</v>
      </c>
      <c r="BH227" s="1">
        <f t="shared" si="120"/>
        <v>67.704498871245121</v>
      </c>
      <c r="BI227" s="2">
        <f t="shared" si="121"/>
        <v>588.50833634236153</v>
      </c>
      <c r="BJ227" s="15">
        <v>588.50833634236153</v>
      </c>
      <c r="BK227" s="24">
        <f t="shared" si="122"/>
        <v>29.425416817118077</v>
      </c>
      <c r="BL227" s="24">
        <f t="shared" si="123"/>
        <v>617.93375315947958</v>
      </c>
      <c r="BN227" s="15">
        <v>617.93375315947958</v>
      </c>
      <c r="BO227" s="24">
        <f t="shared" si="124"/>
        <v>92.69006297392194</v>
      </c>
      <c r="BP227" s="24">
        <f t="shared" si="125"/>
        <v>710.62381613340153</v>
      </c>
    </row>
    <row r="228" spans="1:68" ht="16.5" customHeight="1" x14ac:dyDescent="0.3">
      <c r="A228" s="5"/>
      <c r="B228" s="131" t="s">
        <v>319</v>
      </c>
      <c r="C228" s="66">
        <v>9918</v>
      </c>
      <c r="D228" s="71" t="s">
        <v>23</v>
      </c>
      <c r="E228" s="71" t="s">
        <v>39</v>
      </c>
      <c r="F228" s="67" t="s">
        <v>136</v>
      </c>
      <c r="G228" s="68" t="s">
        <v>36</v>
      </c>
      <c r="H228" s="68" t="s">
        <v>37</v>
      </c>
      <c r="I228" s="68" t="s">
        <v>38</v>
      </c>
      <c r="J228" s="70" t="s">
        <v>15</v>
      </c>
      <c r="K228" s="132">
        <f t="shared" si="126"/>
        <v>22436.368272542233</v>
      </c>
      <c r="L228" s="35">
        <v>710.62381613340153</v>
      </c>
      <c r="M228" s="33">
        <v>57.374768747595198</v>
      </c>
      <c r="N228" s="14">
        <v>41.080723999999996</v>
      </c>
      <c r="O228" s="1">
        <f t="shared" si="149"/>
        <v>2.4648434399999997</v>
      </c>
      <c r="P228" s="2">
        <f t="shared" si="150"/>
        <v>43.545567439999999</v>
      </c>
      <c r="Q228" s="1">
        <f t="shared" si="151"/>
        <v>4.5899814998076156</v>
      </c>
      <c r="R228" s="17">
        <f t="shared" si="152"/>
        <v>61.964750247402812</v>
      </c>
      <c r="S228" s="15">
        <v>72.932511041193123</v>
      </c>
      <c r="T228" s="15">
        <v>61.964750247402812</v>
      </c>
      <c r="U228" s="1">
        <f t="shared" si="153"/>
        <v>6.1964750247402813</v>
      </c>
      <c r="V228" s="2">
        <f t="shared" si="154"/>
        <v>68.161225272143099</v>
      </c>
      <c r="W228" s="15">
        <v>68.161225272143099</v>
      </c>
      <c r="X228" s="1">
        <f t="shared" si="141"/>
        <v>4.7712857690500172</v>
      </c>
      <c r="Y228" s="2">
        <f t="shared" si="142"/>
        <v>72.932511041193123</v>
      </c>
      <c r="Z228" s="2">
        <f t="shared" si="127"/>
        <v>10.939876656178969</v>
      </c>
      <c r="AA228" s="17">
        <f t="shared" si="128"/>
        <v>83.872387697372091</v>
      </c>
      <c r="AB228" s="2">
        <f t="shared" si="117"/>
        <v>244.32043260622649</v>
      </c>
      <c r="AC228" s="1">
        <f t="shared" si="129"/>
        <v>19.545634608498119</v>
      </c>
      <c r="AD228" s="17">
        <f t="shared" si="130"/>
        <v>263.86606721472458</v>
      </c>
      <c r="AE228" s="15">
        <v>90.582178713161852</v>
      </c>
      <c r="AF228" s="1">
        <f t="shared" si="143"/>
        <v>6.3407525099213302</v>
      </c>
      <c r="AG228" s="17">
        <f t="shared" si="144"/>
        <v>96.922931223083182</v>
      </c>
      <c r="AH228" s="15">
        <v>163.97270737522621</v>
      </c>
      <c r="AI228" s="15">
        <v>104.67676572092984</v>
      </c>
      <c r="AJ228" s="15">
        <v>96.922931223083182</v>
      </c>
      <c r="AK228" s="1">
        <f t="shared" si="145"/>
        <v>7.7538344978466549</v>
      </c>
      <c r="AL228" s="2">
        <f t="shared" si="146"/>
        <v>104.67676572092984</v>
      </c>
      <c r="AM228" s="1">
        <f t="shared" si="147"/>
        <v>8.3741412576743866</v>
      </c>
      <c r="AN228" s="2">
        <f t="shared" si="148"/>
        <v>113.05090697860422</v>
      </c>
      <c r="AO228" s="15">
        <v>113.05090697860422</v>
      </c>
      <c r="AP228" s="24">
        <f t="shared" si="131"/>
        <v>10.17458162807438</v>
      </c>
      <c r="AQ228" s="24">
        <f t="shared" si="132"/>
        <v>123.2254886066786</v>
      </c>
      <c r="AR228" s="15">
        <v>123.2254886066786</v>
      </c>
      <c r="AS228" s="24">
        <f t="shared" si="133"/>
        <v>11.090293974601073</v>
      </c>
      <c r="AT228" s="24">
        <f t="shared" si="134"/>
        <v>134.31578258127968</v>
      </c>
      <c r="AU228" s="15">
        <v>134.31578258127968</v>
      </c>
      <c r="AV228" s="24">
        <f t="shared" si="135"/>
        <v>12.088420432315171</v>
      </c>
      <c r="AW228" s="24">
        <f t="shared" si="136"/>
        <v>146.40420301359484</v>
      </c>
      <c r="AX228" s="15">
        <v>146.40420301359484</v>
      </c>
      <c r="AY228" s="24">
        <f t="shared" si="137"/>
        <v>17.568504361631383</v>
      </c>
      <c r="AZ228" s="24">
        <f t="shared" si="138"/>
        <v>163.97270737522621</v>
      </c>
      <c r="BA228" s="24">
        <f t="shared" si="139"/>
        <v>6.558908295009048</v>
      </c>
      <c r="BB228" s="24">
        <f t="shared" si="140"/>
        <v>170.53161567023525</v>
      </c>
      <c r="BD228" s="15">
        <v>170.53161567023525</v>
      </c>
      <c r="BE228" s="1">
        <f t="shared" si="118"/>
        <v>8.5265807835117631</v>
      </c>
      <c r="BF228" s="2">
        <f t="shared" si="119"/>
        <v>179.05819645374703</v>
      </c>
      <c r="BG228" s="15">
        <v>179.05819645374703</v>
      </c>
      <c r="BH228" s="1">
        <f t="shared" si="120"/>
        <v>23.277565538987115</v>
      </c>
      <c r="BI228" s="2">
        <f t="shared" si="121"/>
        <v>202.33576199273415</v>
      </c>
      <c r="BJ228" s="15">
        <v>202.33576199273415</v>
      </c>
      <c r="BK228" s="24">
        <f t="shared" si="122"/>
        <v>10.116788099636707</v>
      </c>
      <c r="BL228" s="24">
        <f t="shared" si="123"/>
        <v>212.45255009237087</v>
      </c>
      <c r="BN228" s="15">
        <v>212.45255009237087</v>
      </c>
      <c r="BO228" s="24">
        <f t="shared" si="124"/>
        <v>31.867882513855626</v>
      </c>
      <c r="BP228" s="24">
        <f t="shared" si="125"/>
        <v>244.32043260622649</v>
      </c>
    </row>
    <row r="229" spans="1:68" ht="16.5" customHeight="1" x14ac:dyDescent="0.3">
      <c r="A229" s="5"/>
      <c r="B229" s="131" t="s">
        <v>466</v>
      </c>
      <c r="C229" s="66"/>
      <c r="D229" s="67" t="s">
        <v>87</v>
      </c>
      <c r="E229" s="67" t="s">
        <v>12</v>
      </c>
      <c r="F229" s="67" t="s">
        <v>733</v>
      </c>
      <c r="G229" s="68">
        <v>50</v>
      </c>
      <c r="H229" s="68">
        <v>70</v>
      </c>
      <c r="I229" s="68">
        <v>9</v>
      </c>
      <c r="J229" s="70" t="s">
        <v>13</v>
      </c>
      <c r="K229" s="132">
        <f t="shared" si="126"/>
        <v>7713.874877268524</v>
      </c>
      <c r="L229" s="35">
        <v>244.32043260622649</v>
      </c>
      <c r="M229" s="33">
        <v>48.278097374581762</v>
      </c>
      <c r="N229" s="14">
        <v>34.56744553019999</v>
      </c>
      <c r="O229" s="1">
        <f t="shared" si="149"/>
        <v>2.0740467318119995</v>
      </c>
      <c r="P229" s="2">
        <f t="shared" si="150"/>
        <v>36.641492262011987</v>
      </c>
      <c r="Q229" s="1">
        <f t="shared" si="151"/>
        <v>3.8622477899665411</v>
      </c>
      <c r="R229" s="17">
        <f t="shared" si="152"/>
        <v>52.1403451645483</v>
      </c>
      <c r="S229" s="15">
        <v>61.369186258673352</v>
      </c>
      <c r="T229" s="15">
        <v>52.1403451645483</v>
      </c>
      <c r="U229" s="1">
        <f t="shared" si="153"/>
        <v>5.2140345164548298</v>
      </c>
      <c r="V229" s="2">
        <f t="shared" si="154"/>
        <v>57.354379681003131</v>
      </c>
      <c r="W229" s="15">
        <v>57.354379681003131</v>
      </c>
      <c r="X229" s="1">
        <f t="shared" si="141"/>
        <v>4.0148065776702193</v>
      </c>
      <c r="Y229" s="2">
        <f t="shared" si="142"/>
        <v>61.369186258673352</v>
      </c>
      <c r="Z229" s="2">
        <f t="shared" si="127"/>
        <v>9.2053779388010017</v>
      </c>
      <c r="AA229" s="17">
        <f t="shared" si="128"/>
        <v>70.574564197474359</v>
      </c>
      <c r="AB229" s="2">
        <f t="shared" si="117"/>
        <v>205.58384623480913</v>
      </c>
      <c r="AC229" s="1">
        <f t="shared" si="129"/>
        <v>16.446707698784731</v>
      </c>
      <c r="AD229" s="17">
        <f t="shared" si="130"/>
        <v>222.03055393359386</v>
      </c>
      <c r="AE229" s="15">
        <v>76.22052933327231</v>
      </c>
      <c r="AF229" s="1">
        <f t="shared" si="143"/>
        <v>5.3354370533290618</v>
      </c>
      <c r="AG229" s="17">
        <f t="shared" si="144"/>
        <v>81.555966386601369</v>
      </c>
      <c r="AH229" s="15">
        <v>137.97511530304467</v>
      </c>
      <c r="AI229" s="15">
        <v>88.080443697529475</v>
      </c>
      <c r="AJ229" s="15">
        <v>81.555966386601369</v>
      </c>
      <c r="AK229" s="1">
        <f t="shared" si="145"/>
        <v>6.5244773109281091</v>
      </c>
      <c r="AL229" s="2">
        <f t="shared" si="146"/>
        <v>88.080443697529475</v>
      </c>
      <c r="AM229" s="1">
        <f t="shared" si="147"/>
        <v>7.0464354958023581</v>
      </c>
      <c r="AN229" s="2">
        <f t="shared" si="148"/>
        <v>95.126879193331831</v>
      </c>
      <c r="AO229" s="15">
        <v>95.126879193331831</v>
      </c>
      <c r="AP229" s="24">
        <f t="shared" si="131"/>
        <v>8.5614191273998639</v>
      </c>
      <c r="AQ229" s="24">
        <f t="shared" si="132"/>
        <v>103.68829832073169</v>
      </c>
      <c r="AR229" s="15">
        <v>103.68829832073169</v>
      </c>
      <c r="AS229" s="24">
        <f t="shared" si="133"/>
        <v>9.3319468488658526</v>
      </c>
      <c r="AT229" s="24">
        <f t="shared" si="134"/>
        <v>113.02024516959754</v>
      </c>
      <c r="AU229" s="15">
        <v>113.02024516959754</v>
      </c>
      <c r="AV229" s="24">
        <f t="shared" si="135"/>
        <v>10.171822065263779</v>
      </c>
      <c r="AW229" s="24">
        <f t="shared" si="136"/>
        <v>123.19206723486133</v>
      </c>
      <c r="AX229" s="15">
        <v>123.19206723486133</v>
      </c>
      <c r="AY229" s="24">
        <f t="shared" si="137"/>
        <v>14.78304806818336</v>
      </c>
      <c r="AZ229" s="24">
        <f t="shared" si="138"/>
        <v>137.97511530304467</v>
      </c>
      <c r="BA229" s="24">
        <f t="shared" si="139"/>
        <v>5.5190046121217868</v>
      </c>
      <c r="BB229" s="24">
        <f t="shared" si="140"/>
        <v>143.49411991516646</v>
      </c>
      <c r="BD229" s="15">
        <v>143.49411991516646</v>
      </c>
      <c r="BE229" s="1">
        <f t="shared" si="118"/>
        <v>7.1747059957583232</v>
      </c>
      <c r="BF229" s="2">
        <f t="shared" si="119"/>
        <v>150.6688259109248</v>
      </c>
      <c r="BG229" s="15">
        <v>150.6688259109248</v>
      </c>
      <c r="BH229" s="1">
        <f t="shared" si="120"/>
        <v>19.586947368420223</v>
      </c>
      <c r="BI229" s="2">
        <f t="shared" si="121"/>
        <v>170.25577327934502</v>
      </c>
      <c r="BJ229" s="15">
        <v>170.25577327934502</v>
      </c>
      <c r="BK229" s="24">
        <f t="shared" si="122"/>
        <v>8.5127886639672514</v>
      </c>
      <c r="BL229" s="24">
        <f t="shared" si="123"/>
        <v>178.76856194331228</v>
      </c>
      <c r="BN229" s="15">
        <v>178.76856194331228</v>
      </c>
      <c r="BO229" s="24">
        <f t="shared" si="124"/>
        <v>26.815284291496841</v>
      </c>
      <c r="BP229" s="24">
        <f t="shared" si="125"/>
        <v>205.58384623480913</v>
      </c>
    </row>
    <row r="230" spans="1:68" ht="16.5" customHeight="1" x14ac:dyDescent="0.3">
      <c r="A230" s="5"/>
      <c r="B230" s="131" t="s">
        <v>339</v>
      </c>
      <c r="C230" s="66">
        <v>8573</v>
      </c>
      <c r="D230" s="71" t="s">
        <v>49</v>
      </c>
      <c r="E230" s="67" t="s">
        <v>26</v>
      </c>
      <c r="F230" s="78" t="s">
        <v>145</v>
      </c>
      <c r="G230" s="86" t="s">
        <v>45</v>
      </c>
      <c r="H230" s="86" t="s">
        <v>46</v>
      </c>
      <c r="I230" s="86" t="s">
        <v>19</v>
      </c>
      <c r="J230" s="74" t="s">
        <v>14</v>
      </c>
      <c r="K230" s="132">
        <f t="shared" si="126"/>
        <v>6490.8532197913028</v>
      </c>
      <c r="L230" s="35">
        <v>205.58384623480913</v>
      </c>
      <c r="M230" s="33">
        <v>48.278097374581762</v>
      </c>
      <c r="N230" s="14">
        <v>34.56744553019999</v>
      </c>
      <c r="O230" s="1">
        <f t="shared" si="149"/>
        <v>2.0740467318119995</v>
      </c>
      <c r="P230" s="2">
        <f t="shared" si="150"/>
        <v>36.641492262011987</v>
      </c>
      <c r="Q230" s="1">
        <f t="shared" si="151"/>
        <v>3.8622477899665411</v>
      </c>
      <c r="R230" s="17">
        <f t="shared" si="152"/>
        <v>52.1403451645483</v>
      </c>
      <c r="S230" s="15">
        <v>61.369186258673352</v>
      </c>
      <c r="T230" s="15">
        <v>52.1403451645483</v>
      </c>
      <c r="U230" s="1">
        <f t="shared" si="153"/>
        <v>5.2140345164548298</v>
      </c>
      <c r="V230" s="2">
        <f t="shared" si="154"/>
        <v>57.354379681003131</v>
      </c>
      <c r="W230" s="15">
        <v>57.354379681003131</v>
      </c>
      <c r="X230" s="1">
        <f t="shared" si="141"/>
        <v>4.0148065776702193</v>
      </c>
      <c r="Y230" s="2">
        <f t="shared" si="142"/>
        <v>61.369186258673352</v>
      </c>
      <c r="Z230" s="2">
        <f t="shared" si="127"/>
        <v>9.2053779388010017</v>
      </c>
      <c r="AA230" s="17">
        <f t="shared" si="128"/>
        <v>70.574564197474359</v>
      </c>
      <c r="AB230" s="2">
        <f t="shared" si="117"/>
        <v>205.58384623480913</v>
      </c>
      <c r="AC230" s="1">
        <f t="shared" si="129"/>
        <v>16.446707698784731</v>
      </c>
      <c r="AD230" s="17">
        <f t="shared" si="130"/>
        <v>222.03055393359386</v>
      </c>
      <c r="AE230" s="15">
        <v>76.22052933327231</v>
      </c>
      <c r="AF230" s="1">
        <f t="shared" si="143"/>
        <v>5.3354370533290618</v>
      </c>
      <c r="AG230" s="17">
        <f t="shared" si="144"/>
        <v>81.555966386601369</v>
      </c>
      <c r="AH230" s="15">
        <v>137.97511530304467</v>
      </c>
      <c r="AI230" s="15">
        <v>88.080443697529475</v>
      </c>
      <c r="AJ230" s="15">
        <v>81.555966386601369</v>
      </c>
      <c r="AK230" s="1">
        <f t="shared" si="145"/>
        <v>6.5244773109281091</v>
      </c>
      <c r="AL230" s="2">
        <f t="shared" si="146"/>
        <v>88.080443697529475</v>
      </c>
      <c r="AM230" s="1">
        <f t="shared" si="147"/>
        <v>7.0464354958023581</v>
      </c>
      <c r="AN230" s="2">
        <f t="shared" si="148"/>
        <v>95.126879193331831</v>
      </c>
      <c r="AO230" s="15">
        <v>95.126879193331831</v>
      </c>
      <c r="AP230" s="24">
        <f t="shared" si="131"/>
        <v>8.5614191273998639</v>
      </c>
      <c r="AQ230" s="24">
        <f t="shared" si="132"/>
        <v>103.68829832073169</v>
      </c>
      <c r="AR230" s="15">
        <v>103.68829832073169</v>
      </c>
      <c r="AS230" s="24">
        <f t="shared" si="133"/>
        <v>9.3319468488658526</v>
      </c>
      <c r="AT230" s="24">
        <f t="shared" si="134"/>
        <v>113.02024516959754</v>
      </c>
      <c r="AU230" s="15">
        <v>113.02024516959754</v>
      </c>
      <c r="AV230" s="24">
        <f t="shared" si="135"/>
        <v>10.171822065263779</v>
      </c>
      <c r="AW230" s="24">
        <f t="shared" si="136"/>
        <v>123.19206723486133</v>
      </c>
      <c r="AX230" s="15">
        <v>123.19206723486133</v>
      </c>
      <c r="AY230" s="24">
        <f t="shared" si="137"/>
        <v>14.78304806818336</v>
      </c>
      <c r="AZ230" s="24">
        <f t="shared" si="138"/>
        <v>137.97511530304467</v>
      </c>
      <c r="BA230" s="24">
        <f t="shared" si="139"/>
        <v>5.5190046121217868</v>
      </c>
      <c r="BB230" s="24">
        <f t="shared" si="140"/>
        <v>143.49411991516646</v>
      </c>
      <c r="BD230" s="15">
        <v>143.49411991516646</v>
      </c>
      <c r="BE230" s="1">
        <f t="shared" si="118"/>
        <v>7.1747059957583232</v>
      </c>
      <c r="BF230" s="2">
        <f t="shared" si="119"/>
        <v>150.6688259109248</v>
      </c>
      <c r="BG230" s="15">
        <v>150.6688259109248</v>
      </c>
      <c r="BH230" s="1">
        <f t="shared" si="120"/>
        <v>19.586947368420223</v>
      </c>
      <c r="BI230" s="2">
        <f t="shared" si="121"/>
        <v>170.25577327934502</v>
      </c>
      <c r="BJ230" s="15">
        <v>170.25577327934502</v>
      </c>
      <c r="BK230" s="24">
        <f t="shared" si="122"/>
        <v>8.5127886639672514</v>
      </c>
      <c r="BL230" s="24">
        <f t="shared" si="123"/>
        <v>178.76856194331228</v>
      </c>
      <c r="BN230" s="15">
        <v>178.76856194331228</v>
      </c>
      <c r="BO230" s="24">
        <f t="shared" si="124"/>
        <v>26.815284291496841</v>
      </c>
      <c r="BP230" s="24">
        <f t="shared" si="125"/>
        <v>205.58384623480913</v>
      </c>
    </row>
    <row r="231" spans="1:68" ht="16.5" customHeight="1" x14ac:dyDescent="0.3">
      <c r="A231" s="5"/>
      <c r="B231" s="131" t="s">
        <v>339</v>
      </c>
      <c r="C231" s="66">
        <v>8573</v>
      </c>
      <c r="D231" s="67" t="s">
        <v>55</v>
      </c>
      <c r="E231" s="67" t="s">
        <v>57</v>
      </c>
      <c r="F231" s="67" t="s">
        <v>168</v>
      </c>
      <c r="G231" s="80" t="s">
        <v>45</v>
      </c>
      <c r="H231" s="80" t="s">
        <v>46</v>
      </c>
      <c r="I231" s="68" t="s">
        <v>19</v>
      </c>
      <c r="J231" s="70" t="s">
        <v>14</v>
      </c>
      <c r="K231" s="132">
        <f t="shared" si="126"/>
        <v>6490.8532197913028</v>
      </c>
      <c r="L231" s="35">
        <v>205.58384623480913</v>
      </c>
      <c r="M231" s="33">
        <v>48.278097374581762</v>
      </c>
      <c r="N231" s="14">
        <v>34.56744553019999</v>
      </c>
      <c r="O231" s="1">
        <f t="shared" si="149"/>
        <v>2.0740467318119995</v>
      </c>
      <c r="P231" s="2">
        <f t="shared" si="150"/>
        <v>36.641492262011987</v>
      </c>
      <c r="Q231" s="1">
        <f t="shared" si="151"/>
        <v>3.8622477899665411</v>
      </c>
      <c r="R231" s="17">
        <f t="shared" si="152"/>
        <v>52.1403451645483</v>
      </c>
      <c r="S231" s="15">
        <v>61.369186258673352</v>
      </c>
      <c r="T231" s="15">
        <v>52.1403451645483</v>
      </c>
      <c r="U231" s="1">
        <f t="shared" si="153"/>
        <v>5.2140345164548298</v>
      </c>
      <c r="V231" s="2">
        <f t="shared" si="154"/>
        <v>57.354379681003131</v>
      </c>
      <c r="W231" s="15">
        <v>57.354379681003131</v>
      </c>
      <c r="X231" s="1">
        <f t="shared" si="141"/>
        <v>4.0148065776702193</v>
      </c>
      <c r="Y231" s="2">
        <f t="shared" si="142"/>
        <v>61.369186258673352</v>
      </c>
      <c r="Z231" s="2">
        <f t="shared" si="127"/>
        <v>9.2053779388010017</v>
      </c>
      <c r="AA231" s="17">
        <f t="shared" si="128"/>
        <v>70.574564197474359</v>
      </c>
      <c r="AB231" s="2">
        <f t="shared" si="117"/>
        <v>205.58384623480913</v>
      </c>
      <c r="AC231" s="1">
        <f t="shared" si="129"/>
        <v>16.446707698784731</v>
      </c>
      <c r="AD231" s="17">
        <f t="shared" si="130"/>
        <v>222.03055393359386</v>
      </c>
      <c r="AE231" s="15">
        <v>76.22052933327231</v>
      </c>
      <c r="AF231" s="1">
        <f t="shared" si="143"/>
        <v>5.3354370533290618</v>
      </c>
      <c r="AG231" s="17">
        <f t="shared" si="144"/>
        <v>81.555966386601369</v>
      </c>
      <c r="AH231" s="15">
        <v>137.97511530304467</v>
      </c>
      <c r="AI231" s="15">
        <v>88.080443697529475</v>
      </c>
      <c r="AJ231" s="15">
        <v>81.555966386601369</v>
      </c>
      <c r="AK231" s="1">
        <f t="shared" si="145"/>
        <v>6.5244773109281091</v>
      </c>
      <c r="AL231" s="2">
        <f t="shared" si="146"/>
        <v>88.080443697529475</v>
      </c>
      <c r="AM231" s="1">
        <f t="shared" si="147"/>
        <v>7.0464354958023581</v>
      </c>
      <c r="AN231" s="2">
        <f t="shared" si="148"/>
        <v>95.126879193331831</v>
      </c>
      <c r="AO231" s="15">
        <v>95.126879193331831</v>
      </c>
      <c r="AP231" s="24">
        <f t="shared" si="131"/>
        <v>8.5614191273998639</v>
      </c>
      <c r="AQ231" s="24">
        <f t="shared" si="132"/>
        <v>103.68829832073169</v>
      </c>
      <c r="AR231" s="15">
        <v>103.68829832073169</v>
      </c>
      <c r="AS231" s="24">
        <f t="shared" si="133"/>
        <v>9.3319468488658526</v>
      </c>
      <c r="AT231" s="24">
        <f t="shared" si="134"/>
        <v>113.02024516959754</v>
      </c>
      <c r="AU231" s="15">
        <v>113.02024516959754</v>
      </c>
      <c r="AV231" s="24">
        <f t="shared" si="135"/>
        <v>10.171822065263779</v>
      </c>
      <c r="AW231" s="24">
        <f t="shared" si="136"/>
        <v>123.19206723486133</v>
      </c>
      <c r="AX231" s="15">
        <v>123.19206723486133</v>
      </c>
      <c r="AY231" s="24">
        <f t="shared" si="137"/>
        <v>14.78304806818336</v>
      </c>
      <c r="AZ231" s="24">
        <f t="shared" si="138"/>
        <v>137.97511530304467</v>
      </c>
      <c r="BA231" s="24">
        <f t="shared" si="139"/>
        <v>5.5190046121217868</v>
      </c>
      <c r="BB231" s="24">
        <f t="shared" si="140"/>
        <v>143.49411991516646</v>
      </c>
      <c r="BD231" s="15">
        <v>143.49411991516646</v>
      </c>
      <c r="BE231" s="1">
        <f t="shared" si="118"/>
        <v>7.1747059957583232</v>
      </c>
      <c r="BF231" s="2">
        <f t="shared" si="119"/>
        <v>150.6688259109248</v>
      </c>
      <c r="BG231" s="15">
        <v>150.6688259109248</v>
      </c>
      <c r="BH231" s="1">
        <f t="shared" si="120"/>
        <v>19.586947368420223</v>
      </c>
      <c r="BI231" s="2">
        <f t="shared" si="121"/>
        <v>170.25577327934502</v>
      </c>
      <c r="BJ231" s="15">
        <v>170.25577327934502</v>
      </c>
      <c r="BK231" s="24">
        <f t="shared" si="122"/>
        <v>8.5127886639672514</v>
      </c>
      <c r="BL231" s="24">
        <f t="shared" si="123"/>
        <v>178.76856194331228</v>
      </c>
      <c r="BN231" s="15">
        <v>178.76856194331228</v>
      </c>
      <c r="BO231" s="24">
        <f t="shared" si="124"/>
        <v>26.815284291496841</v>
      </c>
      <c r="BP231" s="24">
        <f t="shared" si="125"/>
        <v>205.58384623480913</v>
      </c>
    </row>
    <row r="232" spans="1:68" ht="16.5" customHeight="1" x14ac:dyDescent="0.3">
      <c r="A232" s="5"/>
      <c r="B232" s="131" t="s">
        <v>339</v>
      </c>
      <c r="C232" s="66">
        <v>8573</v>
      </c>
      <c r="D232" s="67" t="s">
        <v>55</v>
      </c>
      <c r="E232" s="67" t="s">
        <v>26</v>
      </c>
      <c r="F232" s="78" t="s">
        <v>165</v>
      </c>
      <c r="G232" s="86" t="s">
        <v>45</v>
      </c>
      <c r="H232" s="86" t="s">
        <v>46</v>
      </c>
      <c r="I232" s="86" t="s">
        <v>19</v>
      </c>
      <c r="J232" s="74" t="s">
        <v>14</v>
      </c>
      <c r="K232" s="132">
        <f t="shared" si="126"/>
        <v>6490.8532197913028</v>
      </c>
      <c r="L232" s="35">
        <v>205.58384623480913</v>
      </c>
      <c r="M232" s="33">
        <v>48.278097374581762</v>
      </c>
      <c r="N232" s="14">
        <v>34.56744553019999</v>
      </c>
      <c r="O232" s="1">
        <f t="shared" si="149"/>
        <v>2.0740467318119995</v>
      </c>
      <c r="P232" s="2">
        <f t="shared" si="150"/>
        <v>36.641492262011987</v>
      </c>
      <c r="Q232" s="1">
        <f t="shared" si="151"/>
        <v>3.8622477899665411</v>
      </c>
      <c r="R232" s="17">
        <f t="shared" si="152"/>
        <v>52.1403451645483</v>
      </c>
      <c r="S232" s="15">
        <v>61.369186258673352</v>
      </c>
      <c r="T232" s="15">
        <v>52.1403451645483</v>
      </c>
      <c r="U232" s="1">
        <f t="shared" si="153"/>
        <v>5.2140345164548298</v>
      </c>
      <c r="V232" s="2">
        <f t="shared" si="154"/>
        <v>57.354379681003131</v>
      </c>
      <c r="W232" s="15">
        <v>57.354379681003131</v>
      </c>
      <c r="X232" s="1">
        <f t="shared" si="141"/>
        <v>4.0148065776702193</v>
      </c>
      <c r="Y232" s="2">
        <f t="shared" si="142"/>
        <v>61.369186258673352</v>
      </c>
      <c r="Z232" s="2">
        <f t="shared" si="127"/>
        <v>9.2053779388010017</v>
      </c>
      <c r="AA232" s="17">
        <f t="shared" si="128"/>
        <v>70.574564197474359</v>
      </c>
      <c r="AB232" s="2">
        <f t="shared" si="117"/>
        <v>205.58384623480913</v>
      </c>
      <c r="AC232" s="1">
        <f t="shared" si="129"/>
        <v>16.446707698784731</v>
      </c>
      <c r="AD232" s="17">
        <f t="shared" si="130"/>
        <v>222.03055393359386</v>
      </c>
      <c r="AE232" s="15">
        <v>76.22052933327231</v>
      </c>
      <c r="AF232" s="1">
        <f t="shared" si="143"/>
        <v>5.3354370533290618</v>
      </c>
      <c r="AG232" s="17">
        <f t="shared" si="144"/>
        <v>81.555966386601369</v>
      </c>
      <c r="AH232" s="15">
        <v>137.97511530304467</v>
      </c>
      <c r="AI232" s="15">
        <v>88.080443697529475</v>
      </c>
      <c r="AJ232" s="15">
        <v>81.555966386601369</v>
      </c>
      <c r="AK232" s="1">
        <f t="shared" si="145"/>
        <v>6.5244773109281091</v>
      </c>
      <c r="AL232" s="2">
        <f t="shared" si="146"/>
        <v>88.080443697529475</v>
      </c>
      <c r="AM232" s="1">
        <f t="shared" si="147"/>
        <v>7.0464354958023581</v>
      </c>
      <c r="AN232" s="2">
        <f t="shared" si="148"/>
        <v>95.126879193331831</v>
      </c>
      <c r="AO232" s="15">
        <v>95.126879193331831</v>
      </c>
      <c r="AP232" s="24">
        <f t="shared" si="131"/>
        <v>8.5614191273998639</v>
      </c>
      <c r="AQ232" s="24">
        <f t="shared" si="132"/>
        <v>103.68829832073169</v>
      </c>
      <c r="AR232" s="15">
        <v>103.68829832073169</v>
      </c>
      <c r="AS232" s="24">
        <f t="shared" si="133"/>
        <v>9.3319468488658526</v>
      </c>
      <c r="AT232" s="24">
        <f t="shared" si="134"/>
        <v>113.02024516959754</v>
      </c>
      <c r="AU232" s="15">
        <v>113.02024516959754</v>
      </c>
      <c r="AV232" s="24">
        <f t="shared" si="135"/>
        <v>10.171822065263779</v>
      </c>
      <c r="AW232" s="24">
        <f t="shared" si="136"/>
        <v>123.19206723486133</v>
      </c>
      <c r="AX232" s="15">
        <v>123.19206723486133</v>
      </c>
      <c r="AY232" s="24">
        <f t="shared" si="137"/>
        <v>14.78304806818336</v>
      </c>
      <c r="AZ232" s="24">
        <f t="shared" si="138"/>
        <v>137.97511530304467</v>
      </c>
      <c r="BA232" s="24">
        <f t="shared" si="139"/>
        <v>5.5190046121217868</v>
      </c>
      <c r="BB232" s="24">
        <f t="shared" si="140"/>
        <v>143.49411991516646</v>
      </c>
      <c r="BD232" s="15">
        <v>143.49411991516646</v>
      </c>
      <c r="BE232" s="1">
        <f t="shared" si="118"/>
        <v>7.1747059957583232</v>
      </c>
      <c r="BF232" s="2">
        <f t="shared" si="119"/>
        <v>150.6688259109248</v>
      </c>
      <c r="BG232" s="15">
        <v>150.6688259109248</v>
      </c>
      <c r="BH232" s="1">
        <f t="shared" si="120"/>
        <v>19.586947368420223</v>
      </c>
      <c r="BI232" s="2">
        <f t="shared" si="121"/>
        <v>170.25577327934502</v>
      </c>
      <c r="BJ232" s="15">
        <v>170.25577327934502</v>
      </c>
      <c r="BK232" s="24">
        <f t="shared" si="122"/>
        <v>8.5127886639672514</v>
      </c>
      <c r="BL232" s="24">
        <f t="shared" si="123"/>
        <v>178.76856194331228</v>
      </c>
      <c r="BN232" s="15">
        <v>178.76856194331228</v>
      </c>
      <c r="BO232" s="24">
        <f t="shared" si="124"/>
        <v>26.815284291496841</v>
      </c>
      <c r="BP232" s="24">
        <f t="shared" si="125"/>
        <v>205.58384623480913</v>
      </c>
    </row>
    <row r="233" spans="1:68" ht="16.5" customHeight="1" x14ac:dyDescent="0.3">
      <c r="A233" s="5"/>
      <c r="B233" s="131" t="s">
        <v>339</v>
      </c>
      <c r="C233" s="66">
        <v>8573</v>
      </c>
      <c r="D233" s="67" t="s">
        <v>59</v>
      </c>
      <c r="E233" s="67" t="s">
        <v>26</v>
      </c>
      <c r="F233" s="78" t="s">
        <v>184</v>
      </c>
      <c r="G233" s="86" t="s">
        <v>45</v>
      </c>
      <c r="H233" s="86" t="s">
        <v>46</v>
      </c>
      <c r="I233" s="86" t="s">
        <v>19</v>
      </c>
      <c r="J233" s="74" t="s">
        <v>14</v>
      </c>
      <c r="K233" s="132">
        <f t="shared" si="126"/>
        <v>6490.8532197913028</v>
      </c>
      <c r="L233" s="35">
        <v>205.58384623480913</v>
      </c>
      <c r="M233" s="33">
        <v>48.282246036076806</v>
      </c>
      <c r="N233" s="14">
        <v>34.570416000000002</v>
      </c>
      <c r="O233" s="1">
        <f t="shared" si="149"/>
        <v>2.0742249600000005</v>
      </c>
      <c r="P233" s="2">
        <f t="shared" si="150"/>
        <v>36.644640960000004</v>
      </c>
      <c r="Q233" s="1">
        <f t="shared" si="151"/>
        <v>3.8625796828861443</v>
      </c>
      <c r="R233" s="17">
        <f t="shared" si="152"/>
        <v>52.144825718962949</v>
      </c>
      <c r="S233" s="15">
        <v>61.374459871219393</v>
      </c>
      <c r="T233" s="15">
        <v>52.144825718962949</v>
      </c>
      <c r="U233" s="1">
        <f t="shared" si="153"/>
        <v>5.214482571896295</v>
      </c>
      <c r="V233" s="2">
        <f t="shared" si="154"/>
        <v>57.359308290859246</v>
      </c>
      <c r="W233" s="15">
        <v>57.359308290859246</v>
      </c>
      <c r="X233" s="1">
        <f t="shared" si="141"/>
        <v>4.015151580360147</v>
      </c>
      <c r="Y233" s="2">
        <f t="shared" si="142"/>
        <v>61.374459871219393</v>
      </c>
      <c r="Z233" s="2">
        <f t="shared" si="127"/>
        <v>9.206168980682909</v>
      </c>
      <c r="AA233" s="17">
        <f t="shared" si="128"/>
        <v>70.580628851902304</v>
      </c>
      <c r="AB233" s="2">
        <f t="shared" ref="AB233:AB264" si="155">L234</f>
        <v>205.60151258525079</v>
      </c>
      <c r="AC233" s="1">
        <f t="shared" si="129"/>
        <v>16.448121006820063</v>
      </c>
      <c r="AD233" s="17">
        <f t="shared" si="130"/>
        <v>222.04963359207085</v>
      </c>
      <c r="AE233" s="15">
        <v>76.227079160054487</v>
      </c>
      <c r="AF233" s="1">
        <f t="shared" si="143"/>
        <v>5.335895541203814</v>
      </c>
      <c r="AG233" s="17">
        <f t="shared" si="144"/>
        <v>81.562974701258298</v>
      </c>
      <c r="AH233" s="15">
        <v>137.98697186076467</v>
      </c>
      <c r="AI233" s="15">
        <v>88.088012677358961</v>
      </c>
      <c r="AJ233" s="15">
        <v>81.562974701258298</v>
      </c>
      <c r="AK233" s="1">
        <f t="shared" si="145"/>
        <v>6.5250379761006636</v>
      </c>
      <c r="AL233" s="2">
        <f t="shared" si="146"/>
        <v>88.088012677358961</v>
      </c>
      <c r="AM233" s="1">
        <f t="shared" si="147"/>
        <v>7.047041014188717</v>
      </c>
      <c r="AN233" s="2">
        <f t="shared" si="148"/>
        <v>95.135053691547682</v>
      </c>
      <c r="AO233" s="15">
        <v>95.135053691547682</v>
      </c>
      <c r="AP233" s="24">
        <f t="shared" si="131"/>
        <v>8.5621548322392904</v>
      </c>
      <c r="AQ233" s="24">
        <f t="shared" si="132"/>
        <v>103.69720852378697</v>
      </c>
      <c r="AR233" s="15">
        <v>103.69720852378697</v>
      </c>
      <c r="AS233" s="24">
        <f t="shared" si="133"/>
        <v>9.3327487671408278</v>
      </c>
      <c r="AT233" s="24">
        <f t="shared" si="134"/>
        <v>113.0299572909278</v>
      </c>
      <c r="AU233" s="15">
        <v>113.0299572909278</v>
      </c>
      <c r="AV233" s="24">
        <f t="shared" si="135"/>
        <v>10.172696156183502</v>
      </c>
      <c r="AW233" s="24">
        <f t="shared" si="136"/>
        <v>123.2026534471113</v>
      </c>
      <c r="AX233" s="15">
        <v>123.2026534471113</v>
      </c>
      <c r="AY233" s="24">
        <f t="shared" si="137"/>
        <v>14.784318413653356</v>
      </c>
      <c r="AZ233" s="24">
        <f t="shared" si="138"/>
        <v>137.98697186076467</v>
      </c>
      <c r="BA233" s="24">
        <f t="shared" si="139"/>
        <v>5.5194788744305869</v>
      </c>
      <c r="BB233" s="24">
        <f t="shared" si="140"/>
        <v>143.50645073519524</v>
      </c>
      <c r="BD233" s="15">
        <v>143.50645073519524</v>
      </c>
      <c r="BE233" s="1">
        <f t="shared" si="118"/>
        <v>7.1753225367597615</v>
      </c>
      <c r="BF233" s="2">
        <f t="shared" si="119"/>
        <v>150.681773271955</v>
      </c>
      <c r="BG233" s="15">
        <v>150.681773271955</v>
      </c>
      <c r="BH233" s="1">
        <f t="shared" si="120"/>
        <v>19.588630525354152</v>
      </c>
      <c r="BI233" s="2">
        <f t="shared" si="121"/>
        <v>170.27040379730914</v>
      </c>
      <c r="BJ233" s="15">
        <v>170.27040379730914</v>
      </c>
      <c r="BK233" s="24">
        <f t="shared" si="122"/>
        <v>8.5135201898654564</v>
      </c>
      <c r="BL233" s="24">
        <f t="shared" si="123"/>
        <v>178.7839239871746</v>
      </c>
      <c r="BN233" s="15">
        <v>178.7839239871746</v>
      </c>
      <c r="BO233" s="24">
        <f t="shared" si="124"/>
        <v>26.817588598076188</v>
      </c>
      <c r="BP233" s="24">
        <f t="shared" si="125"/>
        <v>205.60151258525079</v>
      </c>
    </row>
    <row r="234" spans="1:68" ht="16.5" customHeight="1" x14ac:dyDescent="0.3">
      <c r="A234" s="5"/>
      <c r="B234" s="131" t="s">
        <v>339</v>
      </c>
      <c r="C234" s="66">
        <v>8573</v>
      </c>
      <c r="D234" s="67" t="s">
        <v>81</v>
      </c>
      <c r="E234" s="67" t="s">
        <v>26</v>
      </c>
      <c r="F234" s="78" t="s">
        <v>740</v>
      </c>
      <c r="G234" s="68">
        <v>40</v>
      </c>
      <c r="H234" s="68">
        <v>55</v>
      </c>
      <c r="I234" s="68">
        <v>7</v>
      </c>
      <c r="J234" s="70" t="s">
        <v>14</v>
      </c>
      <c r="K234" s="132">
        <f t="shared" si="126"/>
        <v>6491.4109955589347</v>
      </c>
      <c r="L234" s="35">
        <v>205.60151258525079</v>
      </c>
      <c r="M234" s="33">
        <v>37.017368195861415</v>
      </c>
      <c r="N234" s="14">
        <v>26.504686977484319</v>
      </c>
      <c r="O234" s="1">
        <f t="shared" si="149"/>
        <v>1.5902812186490594</v>
      </c>
      <c r="P234" s="2">
        <f t="shared" si="150"/>
        <v>28.094968196133379</v>
      </c>
      <c r="Q234" s="1">
        <f t="shared" si="151"/>
        <v>2.9613894556689133</v>
      </c>
      <c r="R234" s="17">
        <f t="shared" si="152"/>
        <v>39.97875765153033</v>
      </c>
      <c r="S234" s="15">
        <v>47.054997755851197</v>
      </c>
      <c r="T234" s="15">
        <v>39.97875765153033</v>
      </c>
      <c r="U234" s="1">
        <f t="shared" si="153"/>
        <v>3.997875765153033</v>
      </c>
      <c r="V234" s="2">
        <f t="shared" si="154"/>
        <v>43.976633416683363</v>
      </c>
      <c r="W234" s="15">
        <v>43.976633416683363</v>
      </c>
      <c r="X234" s="1">
        <f t="shared" si="141"/>
        <v>3.0783643391678357</v>
      </c>
      <c r="Y234" s="2">
        <f t="shared" si="142"/>
        <v>47.054997755851197</v>
      </c>
      <c r="Z234" s="2">
        <f t="shared" si="127"/>
        <v>7.0582496633776799</v>
      </c>
      <c r="AA234" s="17">
        <f t="shared" si="128"/>
        <v>54.113247419228877</v>
      </c>
      <c r="AB234" s="2">
        <f t="shared" si="155"/>
        <v>157.63199763547465</v>
      </c>
      <c r="AC234" s="1">
        <f t="shared" si="129"/>
        <v>12.610559810837971</v>
      </c>
      <c r="AD234" s="17">
        <f t="shared" si="130"/>
        <v>170.24255744631262</v>
      </c>
      <c r="AE234" s="15">
        <v>58.44230721276719</v>
      </c>
      <c r="AF234" s="1">
        <f t="shared" si="143"/>
        <v>4.0909615048937029</v>
      </c>
      <c r="AG234" s="17">
        <f t="shared" si="144"/>
        <v>62.533268717660896</v>
      </c>
      <c r="AH234" s="15">
        <v>105.79281129103289</v>
      </c>
      <c r="AI234" s="15">
        <v>67.535930215073762</v>
      </c>
      <c r="AJ234" s="15">
        <v>62.533268717660896</v>
      </c>
      <c r="AK234" s="1">
        <f t="shared" si="145"/>
        <v>5.0026614974128716</v>
      </c>
      <c r="AL234" s="2">
        <f t="shared" si="146"/>
        <v>67.535930215073762</v>
      </c>
      <c r="AM234" s="1">
        <f t="shared" si="147"/>
        <v>5.4028744172059007</v>
      </c>
      <c r="AN234" s="2">
        <f t="shared" si="148"/>
        <v>72.93880463227967</v>
      </c>
      <c r="AO234" s="15">
        <v>72.93880463227967</v>
      </c>
      <c r="AP234" s="24">
        <f t="shared" si="131"/>
        <v>6.5644924169051704</v>
      </c>
      <c r="AQ234" s="24">
        <f t="shared" si="132"/>
        <v>79.503297049184837</v>
      </c>
      <c r="AR234" s="15">
        <v>79.503297049184837</v>
      </c>
      <c r="AS234" s="24">
        <f t="shared" si="133"/>
        <v>7.1552967344266358</v>
      </c>
      <c r="AT234" s="24">
        <f t="shared" si="134"/>
        <v>86.658593783611479</v>
      </c>
      <c r="AU234" s="15">
        <v>86.658593783611479</v>
      </c>
      <c r="AV234" s="24">
        <f t="shared" si="135"/>
        <v>7.7992734405250337</v>
      </c>
      <c r="AW234" s="24">
        <f t="shared" si="136"/>
        <v>94.457867224136507</v>
      </c>
      <c r="AX234" s="15">
        <v>94.457867224136507</v>
      </c>
      <c r="AY234" s="24">
        <f t="shared" si="137"/>
        <v>11.33494406689638</v>
      </c>
      <c r="AZ234" s="24">
        <f t="shared" si="138"/>
        <v>105.79281129103289</v>
      </c>
      <c r="BA234" s="24">
        <f t="shared" si="139"/>
        <v>4.2317124516413154</v>
      </c>
      <c r="BB234" s="24">
        <f t="shared" si="140"/>
        <v>110.02452374267421</v>
      </c>
      <c r="BD234" s="15">
        <v>110.02452374267421</v>
      </c>
      <c r="BE234" s="1">
        <f t="shared" si="118"/>
        <v>5.5012261871337103</v>
      </c>
      <c r="BF234" s="2">
        <f t="shared" si="119"/>
        <v>115.52574992980792</v>
      </c>
      <c r="BG234" s="15">
        <v>115.52574992980792</v>
      </c>
      <c r="BH234" s="1">
        <f t="shared" si="120"/>
        <v>15.018347490875028</v>
      </c>
      <c r="BI234" s="2">
        <f t="shared" si="121"/>
        <v>130.54409742068293</v>
      </c>
      <c r="BJ234" s="15">
        <v>130.54409742068293</v>
      </c>
      <c r="BK234" s="24">
        <f t="shared" si="122"/>
        <v>6.5272048710341473</v>
      </c>
      <c r="BL234" s="24">
        <f t="shared" si="123"/>
        <v>137.07130229171707</v>
      </c>
      <c r="BN234" s="15">
        <v>137.07130229171707</v>
      </c>
      <c r="BO234" s="24">
        <f t="shared" si="124"/>
        <v>20.560695343757558</v>
      </c>
      <c r="BP234" s="24">
        <f t="shared" si="125"/>
        <v>157.63199763547465</v>
      </c>
    </row>
    <row r="235" spans="1:68" ht="16.5" customHeight="1" x14ac:dyDescent="0.3">
      <c r="A235" s="5"/>
      <c r="B235" s="131" t="s">
        <v>349</v>
      </c>
      <c r="C235" s="66">
        <v>9825</v>
      </c>
      <c r="D235" s="67" t="s">
        <v>55</v>
      </c>
      <c r="E235" s="67" t="s">
        <v>26</v>
      </c>
      <c r="F235" s="67" t="s">
        <v>778</v>
      </c>
      <c r="G235" s="80" t="s">
        <v>47</v>
      </c>
      <c r="H235" s="80" t="s">
        <v>58</v>
      </c>
      <c r="I235" s="68" t="s">
        <v>19</v>
      </c>
      <c r="J235" s="70" t="s">
        <v>14</v>
      </c>
      <c r="K235" s="132">
        <f t="shared" si="126"/>
        <v>4976.880130094165</v>
      </c>
      <c r="L235" s="35">
        <v>157.63199763547465</v>
      </c>
      <c r="M235" s="33">
        <v>45.073612308670654</v>
      </c>
      <c r="N235" s="14">
        <v>32.273012464439994</v>
      </c>
      <c r="O235" s="1">
        <f t="shared" si="149"/>
        <v>1.9363807478663997</v>
      </c>
      <c r="P235" s="2">
        <f t="shared" si="150"/>
        <v>34.209393212306395</v>
      </c>
      <c r="Q235" s="1">
        <f t="shared" si="151"/>
        <v>3.6058889846936522</v>
      </c>
      <c r="R235" s="17">
        <f t="shared" si="152"/>
        <v>48.679501293364304</v>
      </c>
      <c r="S235" s="15">
        <v>57.295773022289779</v>
      </c>
      <c r="T235" s="15">
        <v>48.679501293364304</v>
      </c>
      <c r="U235" s="1">
        <f t="shared" si="153"/>
        <v>4.86795012933643</v>
      </c>
      <c r="V235" s="2">
        <f t="shared" si="154"/>
        <v>53.547451422700732</v>
      </c>
      <c r="W235" s="15">
        <v>53.547451422700732</v>
      </c>
      <c r="X235" s="1">
        <f t="shared" si="141"/>
        <v>3.7483215995890511</v>
      </c>
      <c r="Y235" s="2">
        <f t="shared" si="142"/>
        <v>57.295773022289779</v>
      </c>
      <c r="Z235" s="2">
        <f t="shared" si="127"/>
        <v>8.5943659533434662</v>
      </c>
      <c r="AA235" s="17">
        <f t="shared" si="128"/>
        <v>65.890138975633249</v>
      </c>
      <c r="AB235" s="2">
        <f t="shared" si="155"/>
        <v>191.9381062227169</v>
      </c>
      <c r="AC235" s="1">
        <f t="shared" si="129"/>
        <v>15.355048497817352</v>
      </c>
      <c r="AD235" s="17">
        <f t="shared" si="130"/>
        <v>207.29315472053426</v>
      </c>
      <c r="AE235" s="15">
        <v>71.161350093683907</v>
      </c>
      <c r="AF235" s="1">
        <f t="shared" si="143"/>
        <v>4.9812945065578731</v>
      </c>
      <c r="AG235" s="17">
        <f t="shared" si="144"/>
        <v>76.14264460024178</v>
      </c>
      <c r="AH235" s="15">
        <v>128.81694171087747</v>
      </c>
      <c r="AI235" s="15">
        <v>82.23405616826112</v>
      </c>
      <c r="AJ235" s="15">
        <v>76.14264460024178</v>
      </c>
      <c r="AK235" s="1">
        <f t="shared" si="145"/>
        <v>6.0914115680193426</v>
      </c>
      <c r="AL235" s="2">
        <f t="shared" si="146"/>
        <v>82.23405616826112</v>
      </c>
      <c r="AM235" s="1">
        <f t="shared" si="147"/>
        <v>6.5787244934608893</v>
      </c>
      <c r="AN235" s="2">
        <f t="shared" si="148"/>
        <v>88.812780661722002</v>
      </c>
      <c r="AO235" s="15">
        <v>88.812780661722002</v>
      </c>
      <c r="AP235" s="24">
        <f t="shared" si="131"/>
        <v>7.9931502595549802</v>
      </c>
      <c r="AQ235" s="24">
        <f t="shared" si="132"/>
        <v>96.805930921276982</v>
      </c>
      <c r="AR235" s="15">
        <v>96.805930921276982</v>
      </c>
      <c r="AS235" s="24">
        <f t="shared" si="133"/>
        <v>8.7125337829149281</v>
      </c>
      <c r="AT235" s="24">
        <f t="shared" si="134"/>
        <v>105.51846470419191</v>
      </c>
      <c r="AU235" s="15">
        <v>105.51846470419191</v>
      </c>
      <c r="AV235" s="24">
        <f t="shared" si="135"/>
        <v>9.4966618233772717</v>
      </c>
      <c r="AW235" s="24">
        <f t="shared" si="136"/>
        <v>115.01512652756918</v>
      </c>
      <c r="AX235" s="15">
        <v>115.01512652756918</v>
      </c>
      <c r="AY235" s="24">
        <f t="shared" si="137"/>
        <v>13.801815183308301</v>
      </c>
      <c r="AZ235" s="24">
        <f t="shared" si="138"/>
        <v>128.81694171087747</v>
      </c>
      <c r="BA235" s="24">
        <f t="shared" si="139"/>
        <v>5.152677668435099</v>
      </c>
      <c r="BB235" s="24">
        <f t="shared" si="140"/>
        <v>133.96961937931258</v>
      </c>
      <c r="BD235" s="15">
        <v>133.96961937931258</v>
      </c>
      <c r="BE235" s="1">
        <f t="shared" si="118"/>
        <v>6.6984809689656286</v>
      </c>
      <c r="BF235" s="2">
        <f t="shared" si="119"/>
        <v>140.66810034827822</v>
      </c>
      <c r="BG235" s="15">
        <v>140.66810034827822</v>
      </c>
      <c r="BH235" s="1">
        <f t="shared" si="120"/>
        <v>18.286853045276168</v>
      </c>
      <c r="BI235" s="2">
        <f t="shared" si="121"/>
        <v>158.95495339355438</v>
      </c>
      <c r="BJ235" s="15">
        <v>158.95495339355438</v>
      </c>
      <c r="BK235" s="24">
        <f t="shared" si="122"/>
        <v>7.9477476696777183</v>
      </c>
      <c r="BL235" s="24">
        <f t="shared" si="123"/>
        <v>166.90270106323209</v>
      </c>
      <c r="BN235" s="15">
        <v>166.90270106323209</v>
      </c>
      <c r="BO235" s="24">
        <f t="shared" si="124"/>
        <v>25.035405159484814</v>
      </c>
      <c r="BP235" s="24">
        <f t="shared" si="125"/>
        <v>191.9381062227169</v>
      </c>
    </row>
    <row r="236" spans="1:68" ht="16.5" customHeight="1" x14ac:dyDescent="0.3">
      <c r="A236" s="5"/>
      <c r="B236" s="131" t="s">
        <v>337</v>
      </c>
      <c r="C236" s="66">
        <v>9694</v>
      </c>
      <c r="D236" s="71" t="s">
        <v>49</v>
      </c>
      <c r="E236" s="78" t="s">
        <v>27</v>
      </c>
      <c r="F236" s="78" t="s">
        <v>115</v>
      </c>
      <c r="G236" s="86" t="s">
        <v>47</v>
      </c>
      <c r="H236" s="88" t="s">
        <v>18</v>
      </c>
      <c r="I236" s="73" t="s">
        <v>48</v>
      </c>
      <c r="J236" s="74" t="s">
        <v>14</v>
      </c>
      <c r="K236" s="132">
        <f t="shared" si="126"/>
        <v>6060.0192942855019</v>
      </c>
      <c r="L236" s="35">
        <v>191.9381062227169</v>
      </c>
      <c r="M236" s="33">
        <v>45.073612308670654</v>
      </c>
      <c r="N236" s="14">
        <v>32.273012464439994</v>
      </c>
      <c r="O236" s="1">
        <f t="shared" si="149"/>
        <v>1.9363807478663997</v>
      </c>
      <c r="P236" s="2">
        <f t="shared" si="150"/>
        <v>34.209393212306395</v>
      </c>
      <c r="Q236" s="1">
        <f t="shared" si="151"/>
        <v>3.6058889846936522</v>
      </c>
      <c r="R236" s="17">
        <f t="shared" si="152"/>
        <v>48.679501293364304</v>
      </c>
      <c r="S236" s="15">
        <v>57.295773022289779</v>
      </c>
      <c r="T236" s="15">
        <v>48.679501293364304</v>
      </c>
      <c r="U236" s="1">
        <f t="shared" si="153"/>
        <v>4.86795012933643</v>
      </c>
      <c r="V236" s="2">
        <f t="shared" si="154"/>
        <v>53.547451422700732</v>
      </c>
      <c r="W236" s="15">
        <v>53.547451422700732</v>
      </c>
      <c r="X236" s="1">
        <f t="shared" si="141"/>
        <v>3.7483215995890511</v>
      </c>
      <c r="Y236" s="2">
        <f t="shared" si="142"/>
        <v>57.295773022289779</v>
      </c>
      <c r="Z236" s="2">
        <f t="shared" si="127"/>
        <v>8.5943659533434662</v>
      </c>
      <c r="AA236" s="17">
        <f t="shared" si="128"/>
        <v>65.890138975633249</v>
      </c>
      <c r="AB236" s="2">
        <f t="shared" si="155"/>
        <v>191.9381062227169</v>
      </c>
      <c r="AC236" s="1">
        <f t="shared" si="129"/>
        <v>15.355048497817352</v>
      </c>
      <c r="AD236" s="17">
        <f t="shared" si="130"/>
        <v>207.29315472053426</v>
      </c>
      <c r="AE236" s="15">
        <v>71.161350093683907</v>
      </c>
      <c r="AF236" s="1">
        <f t="shared" si="143"/>
        <v>4.9812945065578731</v>
      </c>
      <c r="AG236" s="17">
        <f t="shared" si="144"/>
        <v>76.14264460024178</v>
      </c>
      <c r="AH236" s="15">
        <v>128.81694171087747</v>
      </c>
      <c r="AI236" s="15">
        <v>82.23405616826112</v>
      </c>
      <c r="AJ236" s="15">
        <v>76.14264460024178</v>
      </c>
      <c r="AK236" s="1">
        <f t="shared" si="145"/>
        <v>6.0914115680193426</v>
      </c>
      <c r="AL236" s="2">
        <f t="shared" si="146"/>
        <v>82.23405616826112</v>
      </c>
      <c r="AM236" s="1">
        <f t="shared" si="147"/>
        <v>6.5787244934608893</v>
      </c>
      <c r="AN236" s="2">
        <f t="shared" si="148"/>
        <v>88.812780661722002</v>
      </c>
      <c r="AO236" s="15">
        <v>88.812780661722002</v>
      </c>
      <c r="AP236" s="24">
        <f t="shared" si="131"/>
        <v>7.9931502595549802</v>
      </c>
      <c r="AQ236" s="24">
        <f t="shared" si="132"/>
        <v>96.805930921276982</v>
      </c>
      <c r="AR236" s="15">
        <v>96.805930921276982</v>
      </c>
      <c r="AS236" s="24">
        <f t="shared" si="133"/>
        <v>8.7125337829149281</v>
      </c>
      <c r="AT236" s="24">
        <f t="shared" si="134"/>
        <v>105.51846470419191</v>
      </c>
      <c r="AU236" s="15">
        <v>105.51846470419191</v>
      </c>
      <c r="AV236" s="24">
        <f t="shared" si="135"/>
        <v>9.4966618233772717</v>
      </c>
      <c r="AW236" s="24">
        <f t="shared" si="136"/>
        <v>115.01512652756918</v>
      </c>
      <c r="AX236" s="15">
        <v>115.01512652756918</v>
      </c>
      <c r="AY236" s="24">
        <f t="shared" si="137"/>
        <v>13.801815183308301</v>
      </c>
      <c r="AZ236" s="24">
        <f t="shared" si="138"/>
        <v>128.81694171087747</v>
      </c>
      <c r="BA236" s="24">
        <f t="shared" si="139"/>
        <v>5.152677668435099</v>
      </c>
      <c r="BB236" s="24">
        <f t="shared" si="140"/>
        <v>133.96961937931258</v>
      </c>
      <c r="BD236" s="15">
        <v>133.96961937931258</v>
      </c>
      <c r="BE236" s="1">
        <f t="shared" si="118"/>
        <v>6.6984809689656286</v>
      </c>
      <c r="BF236" s="2">
        <f t="shared" si="119"/>
        <v>140.66810034827822</v>
      </c>
      <c r="BG236" s="15">
        <v>140.66810034827822</v>
      </c>
      <c r="BH236" s="1">
        <f t="shared" si="120"/>
        <v>18.286853045276168</v>
      </c>
      <c r="BI236" s="2">
        <f t="shared" si="121"/>
        <v>158.95495339355438</v>
      </c>
      <c r="BJ236" s="15">
        <v>158.95495339355438</v>
      </c>
      <c r="BK236" s="24">
        <f t="shared" si="122"/>
        <v>7.9477476696777183</v>
      </c>
      <c r="BL236" s="24">
        <f t="shared" si="123"/>
        <v>166.90270106323209</v>
      </c>
      <c r="BN236" s="15">
        <v>166.90270106323209</v>
      </c>
      <c r="BO236" s="24">
        <f t="shared" si="124"/>
        <v>25.035405159484814</v>
      </c>
      <c r="BP236" s="24">
        <f t="shared" si="125"/>
        <v>191.9381062227169</v>
      </c>
    </row>
    <row r="237" spans="1:68" ht="16.5" customHeight="1" x14ac:dyDescent="0.3">
      <c r="A237" s="5"/>
      <c r="B237" s="131" t="s">
        <v>337</v>
      </c>
      <c r="C237" s="66">
        <v>9694</v>
      </c>
      <c r="D237" s="67" t="s">
        <v>59</v>
      </c>
      <c r="E237" s="67" t="s">
        <v>57</v>
      </c>
      <c r="F237" s="67" t="s">
        <v>191</v>
      </c>
      <c r="G237" s="68">
        <v>27</v>
      </c>
      <c r="H237" s="69">
        <v>47</v>
      </c>
      <c r="I237" s="69">
        <v>7.5</v>
      </c>
      <c r="J237" s="70" t="s">
        <v>14</v>
      </c>
      <c r="K237" s="132">
        <f t="shared" si="126"/>
        <v>6060.0192942855019</v>
      </c>
      <c r="L237" s="35">
        <v>191.9381062227169</v>
      </c>
      <c r="M237" s="33">
        <v>45.066597760051991</v>
      </c>
      <c r="N237" s="14">
        <v>32.267989999999998</v>
      </c>
      <c r="O237" s="1">
        <f t="shared" si="149"/>
        <v>1.9360793999999997</v>
      </c>
      <c r="P237" s="2">
        <f t="shared" si="150"/>
        <v>34.204069399999995</v>
      </c>
      <c r="Q237" s="1">
        <f t="shared" si="151"/>
        <v>3.6053278208041593</v>
      </c>
      <c r="R237" s="17">
        <f t="shared" si="152"/>
        <v>48.671925580856147</v>
      </c>
      <c r="S237" s="15">
        <v>57.286856408667681</v>
      </c>
      <c r="T237" s="15">
        <v>48.671925580856147</v>
      </c>
      <c r="U237" s="1">
        <f t="shared" si="153"/>
        <v>4.8671925580856144</v>
      </c>
      <c r="V237" s="2">
        <f t="shared" si="154"/>
        <v>53.53911813894176</v>
      </c>
      <c r="W237" s="15">
        <v>53.53911813894176</v>
      </c>
      <c r="X237" s="1">
        <f t="shared" si="141"/>
        <v>3.7477382697259229</v>
      </c>
      <c r="Y237" s="2">
        <f t="shared" si="142"/>
        <v>57.286856408667681</v>
      </c>
      <c r="Z237" s="2">
        <f t="shared" si="127"/>
        <v>8.5930284613001522</v>
      </c>
      <c r="AA237" s="17">
        <f t="shared" si="128"/>
        <v>65.879884869967839</v>
      </c>
      <c r="AB237" s="2">
        <f t="shared" si="155"/>
        <v>191.90823599246667</v>
      </c>
      <c r="AC237" s="1">
        <f t="shared" si="129"/>
        <v>15.352658879397334</v>
      </c>
      <c r="AD237" s="17">
        <f t="shared" si="130"/>
        <v>207.260894871864</v>
      </c>
      <c r="AE237" s="15">
        <v>71.150275659565267</v>
      </c>
      <c r="AF237" s="1">
        <f t="shared" si="143"/>
        <v>4.9805192961695681</v>
      </c>
      <c r="AG237" s="17">
        <f t="shared" si="144"/>
        <v>76.130794955734842</v>
      </c>
      <c r="AH237" s="15">
        <v>128.79689466662578</v>
      </c>
      <c r="AI237" s="15">
        <v>82.221258552193632</v>
      </c>
      <c r="AJ237" s="15">
        <v>76.130794955734842</v>
      </c>
      <c r="AK237" s="1">
        <f t="shared" si="145"/>
        <v>6.090463596458787</v>
      </c>
      <c r="AL237" s="2">
        <f t="shared" si="146"/>
        <v>82.221258552193632</v>
      </c>
      <c r="AM237" s="1">
        <f t="shared" si="147"/>
        <v>6.5777006841754906</v>
      </c>
      <c r="AN237" s="2">
        <f t="shared" si="148"/>
        <v>88.798959236369129</v>
      </c>
      <c r="AO237" s="15">
        <v>88.798959236369129</v>
      </c>
      <c r="AP237" s="24">
        <f t="shared" si="131"/>
        <v>7.9919063312732215</v>
      </c>
      <c r="AQ237" s="24">
        <f t="shared" si="132"/>
        <v>96.790865567642356</v>
      </c>
      <c r="AR237" s="15">
        <v>96.790865567642356</v>
      </c>
      <c r="AS237" s="24">
        <f t="shared" si="133"/>
        <v>8.7111779010878116</v>
      </c>
      <c r="AT237" s="24">
        <f t="shared" si="134"/>
        <v>105.50204346873016</v>
      </c>
      <c r="AU237" s="15">
        <v>105.50204346873016</v>
      </c>
      <c r="AV237" s="24">
        <f t="shared" si="135"/>
        <v>9.4951839121857144</v>
      </c>
      <c r="AW237" s="24">
        <f t="shared" si="136"/>
        <v>114.99722738091587</v>
      </c>
      <c r="AX237" s="15">
        <v>114.99722738091587</v>
      </c>
      <c r="AY237" s="24">
        <f t="shared" si="137"/>
        <v>13.799667285709905</v>
      </c>
      <c r="AZ237" s="24">
        <f t="shared" si="138"/>
        <v>128.79689466662578</v>
      </c>
      <c r="BA237" s="24">
        <f t="shared" si="139"/>
        <v>5.1518757866650313</v>
      </c>
      <c r="BB237" s="24">
        <f t="shared" si="140"/>
        <v>133.94877045329082</v>
      </c>
      <c r="BD237" s="15">
        <v>133.94877045329082</v>
      </c>
      <c r="BE237" s="1">
        <f t="shared" si="118"/>
        <v>6.697438522664541</v>
      </c>
      <c r="BF237" s="2">
        <f t="shared" si="119"/>
        <v>140.64620897595535</v>
      </c>
      <c r="BG237" s="15">
        <v>140.64620897595535</v>
      </c>
      <c r="BH237" s="1">
        <f t="shared" si="120"/>
        <v>18.284007166874193</v>
      </c>
      <c r="BI237" s="2">
        <f t="shared" si="121"/>
        <v>158.93021614282955</v>
      </c>
      <c r="BJ237" s="15">
        <v>158.93021614282955</v>
      </c>
      <c r="BK237" s="24">
        <f t="shared" si="122"/>
        <v>7.9465108071414781</v>
      </c>
      <c r="BL237" s="24">
        <f t="shared" si="123"/>
        <v>166.87672694997102</v>
      </c>
      <c r="BN237" s="15">
        <v>166.87672694997102</v>
      </c>
      <c r="BO237" s="24">
        <f t="shared" si="124"/>
        <v>25.031509042495653</v>
      </c>
      <c r="BP237" s="24">
        <f t="shared" si="125"/>
        <v>191.90823599246667</v>
      </c>
    </row>
    <row r="238" spans="1:68" ht="16.5" customHeight="1" x14ac:dyDescent="0.3">
      <c r="A238" s="5"/>
      <c r="B238" s="131" t="s">
        <v>337</v>
      </c>
      <c r="C238" s="66">
        <v>9694</v>
      </c>
      <c r="D238" s="67" t="s">
        <v>81</v>
      </c>
      <c r="E238" s="67" t="s">
        <v>57</v>
      </c>
      <c r="F238" s="78" t="s">
        <v>239</v>
      </c>
      <c r="G238" s="86" t="s">
        <v>47</v>
      </c>
      <c r="H238" s="89" t="s">
        <v>18</v>
      </c>
      <c r="I238" s="73" t="s">
        <v>48</v>
      </c>
      <c r="J238" s="74" t="s">
        <v>14</v>
      </c>
      <c r="K238" s="132">
        <f t="shared" si="126"/>
        <v>6059.0762081250541</v>
      </c>
      <c r="L238" s="35">
        <v>191.90823599246667</v>
      </c>
      <c r="M238" s="33">
        <v>77.254761784103195</v>
      </c>
      <c r="N238" s="14">
        <v>55.314934000000001</v>
      </c>
      <c r="O238" s="1">
        <f t="shared" si="149"/>
        <v>3.3188960400000003</v>
      </c>
      <c r="P238" s="2">
        <f t="shared" si="150"/>
        <v>58.633830039999999</v>
      </c>
      <c r="Q238" s="1">
        <f t="shared" si="151"/>
        <v>6.1803809427282559</v>
      </c>
      <c r="R238" s="17">
        <f t="shared" si="152"/>
        <v>83.435142726831458</v>
      </c>
      <c r="S238" s="15">
        <v>98.203162989480631</v>
      </c>
      <c r="T238" s="15">
        <v>83.435142726831458</v>
      </c>
      <c r="U238" s="1">
        <f t="shared" si="153"/>
        <v>8.3435142726831462</v>
      </c>
      <c r="V238" s="2">
        <f t="shared" si="154"/>
        <v>91.77865699951461</v>
      </c>
      <c r="W238" s="15">
        <v>91.77865699951461</v>
      </c>
      <c r="X238" s="1">
        <f t="shared" si="141"/>
        <v>6.4245059899660228</v>
      </c>
      <c r="Y238" s="2">
        <f t="shared" si="142"/>
        <v>98.203162989480631</v>
      </c>
      <c r="Z238" s="2">
        <f t="shared" si="127"/>
        <v>14.730474448422095</v>
      </c>
      <c r="AA238" s="17">
        <f t="shared" si="128"/>
        <v>112.93363743790273</v>
      </c>
      <c r="AB238" s="2">
        <f t="shared" si="155"/>
        <v>328.97591104930075</v>
      </c>
      <c r="AC238" s="1">
        <f t="shared" si="129"/>
        <v>26.318072883944058</v>
      </c>
      <c r="AD238" s="17">
        <f t="shared" si="130"/>
        <v>355.29398393324482</v>
      </c>
      <c r="AE238" s="15">
        <v>121.96832843293495</v>
      </c>
      <c r="AF238" s="1">
        <f t="shared" si="143"/>
        <v>8.5377829903054465</v>
      </c>
      <c r="AG238" s="17">
        <f t="shared" si="144"/>
        <v>130.50611142324041</v>
      </c>
      <c r="AH238" s="15">
        <v>220.788209240469</v>
      </c>
      <c r="AI238" s="15">
        <v>140.94660033709965</v>
      </c>
      <c r="AJ238" s="15">
        <v>130.50611142324041</v>
      </c>
      <c r="AK238" s="1">
        <f t="shared" si="145"/>
        <v>10.440488913859234</v>
      </c>
      <c r="AL238" s="2">
        <f t="shared" si="146"/>
        <v>140.94660033709965</v>
      </c>
      <c r="AM238" s="1">
        <f t="shared" si="147"/>
        <v>11.275728026967972</v>
      </c>
      <c r="AN238" s="2">
        <f t="shared" si="148"/>
        <v>152.22232836406764</v>
      </c>
      <c r="AO238" s="15">
        <v>152.22232836406764</v>
      </c>
      <c r="AP238" s="24">
        <f t="shared" si="131"/>
        <v>13.700009552766087</v>
      </c>
      <c r="AQ238" s="24">
        <f t="shared" si="132"/>
        <v>165.92233791683373</v>
      </c>
      <c r="AR238" s="15">
        <v>165.92233791683373</v>
      </c>
      <c r="AS238" s="24">
        <f t="shared" si="133"/>
        <v>14.933010412515035</v>
      </c>
      <c r="AT238" s="24">
        <f t="shared" si="134"/>
        <v>180.85534832934877</v>
      </c>
      <c r="AU238" s="15">
        <v>180.85534832934877</v>
      </c>
      <c r="AV238" s="24">
        <f t="shared" si="135"/>
        <v>16.276981349641389</v>
      </c>
      <c r="AW238" s="24">
        <f t="shared" si="136"/>
        <v>197.13232967899017</v>
      </c>
      <c r="AX238" s="15">
        <v>197.13232967899017</v>
      </c>
      <c r="AY238" s="24">
        <f t="shared" si="137"/>
        <v>23.65587956147882</v>
      </c>
      <c r="AZ238" s="24">
        <f t="shared" si="138"/>
        <v>220.788209240469</v>
      </c>
      <c r="BA238" s="24">
        <f t="shared" si="139"/>
        <v>8.8315283696187592</v>
      </c>
      <c r="BB238" s="24">
        <f t="shared" si="140"/>
        <v>229.61973761008775</v>
      </c>
      <c r="BD238" s="15">
        <v>229.61973761008775</v>
      </c>
      <c r="BE238" s="1">
        <f t="shared" si="118"/>
        <v>11.480986880504387</v>
      </c>
      <c r="BF238" s="2">
        <f t="shared" si="119"/>
        <v>241.10072449059214</v>
      </c>
      <c r="BG238" s="15">
        <v>241.10072449059214</v>
      </c>
      <c r="BH238" s="1">
        <f t="shared" si="120"/>
        <v>31.34309418377698</v>
      </c>
      <c r="BI238" s="2">
        <f t="shared" si="121"/>
        <v>272.44381867436914</v>
      </c>
      <c r="BJ238" s="15">
        <v>272.44381867436914</v>
      </c>
      <c r="BK238" s="24">
        <f t="shared" si="122"/>
        <v>13.622190933718457</v>
      </c>
      <c r="BL238" s="24">
        <f t="shared" si="123"/>
        <v>286.0660096080876</v>
      </c>
      <c r="BN238" s="15">
        <v>286.0660096080876</v>
      </c>
      <c r="BO238" s="24">
        <f t="shared" si="124"/>
        <v>42.909901441213137</v>
      </c>
      <c r="BP238" s="24">
        <f t="shared" si="125"/>
        <v>328.97591104930075</v>
      </c>
    </row>
    <row r="239" spans="1:68" ht="16.5" customHeight="1" x14ac:dyDescent="0.3">
      <c r="A239" s="5"/>
      <c r="B239" s="131" t="s">
        <v>380</v>
      </c>
      <c r="C239" s="66">
        <v>8657</v>
      </c>
      <c r="D239" s="67" t="s">
        <v>59</v>
      </c>
      <c r="E239" s="67" t="s">
        <v>39</v>
      </c>
      <c r="F239" s="67" t="s">
        <v>203</v>
      </c>
      <c r="G239" s="80" t="s">
        <v>58</v>
      </c>
      <c r="H239" s="80" t="s">
        <v>67</v>
      </c>
      <c r="I239" s="69" t="s">
        <v>68</v>
      </c>
      <c r="J239" s="70" t="s">
        <v>15</v>
      </c>
      <c r="K239" s="132">
        <f t="shared" si="126"/>
        <v>10386.683538497684</v>
      </c>
      <c r="L239" s="35">
        <v>328.97591104930075</v>
      </c>
      <c r="M239" s="33">
        <v>30.580653969652769</v>
      </c>
      <c r="N239" s="14">
        <v>21.895955886000241</v>
      </c>
      <c r="O239" s="1">
        <f t="shared" si="149"/>
        <v>1.3137573531600144</v>
      </c>
      <c r="P239" s="2">
        <f t="shared" si="150"/>
        <v>23.209713239160255</v>
      </c>
      <c r="Q239" s="1">
        <f t="shared" si="151"/>
        <v>2.4464523175722217</v>
      </c>
      <c r="R239" s="17">
        <f t="shared" si="152"/>
        <v>33.027106287224989</v>
      </c>
      <c r="S239" s="15">
        <v>38.872904100063813</v>
      </c>
      <c r="T239" s="15">
        <v>33.027106287224989</v>
      </c>
      <c r="U239" s="1">
        <f t="shared" si="153"/>
        <v>3.3027106287224988</v>
      </c>
      <c r="V239" s="2">
        <f t="shared" si="154"/>
        <v>36.32981691594749</v>
      </c>
      <c r="W239" s="15">
        <v>36.32981691594749</v>
      </c>
      <c r="X239" s="1">
        <f t="shared" si="141"/>
        <v>2.5430871841163243</v>
      </c>
      <c r="Y239" s="2">
        <f t="shared" si="142"/>
        <v>38.872904100063813</v>
      </c>
      <c r="Z239" s="2">
        <f t="shared" si="127"/>
        <v>5.8309356150095724</v>
      </c>
      <c r="AA239" s="17">
        <f t="shared" si="128"/>
        <v>44.703839715073386</v>
      </c>
      <c r="AB239" s="2">
        <f t="shared" si="155"/>
        <v>130.22237423065937</v>
      </c>
      <c r="AC239" s="1">
        <f t="shared" si="129"/>
        <v>10.417789938452749</v>
      </c>
      <c r="AD239" s="17">
        <f t="shared" si="130"/>
        <v>140.64016416911213</v>
      </c>
      <c r="AE239" s="15">
        <v>48.280146892279255</v>
      </c>
      <c r="AF239" s="1">
        <f t="shared" si="143"/>
        <v>3.3796102824595482</v>
      </c>
      <c r="AG239" s="17">
        <f t="shared" si="144"/>
        <v>51.6597571747388</v>
      </c>
      <c r="AH239" s="15">
        <v>87.397173603755874</v>
      </c>
      <c r="AI239" s="15">
        <v>55.792537748717905</v>
      </c>
      <c r="AJ239" s="15">
        <v>51.6597571747388</v>
      </c>
      <c r="AK239" s="1">
        <f t="shared" si="145"/>
        <v>4.1327805739791037</v>
      </c>
      <c r="AL239" s="2">
        <f t="shared" si="146"/>
        <v>55.792537748717905</v>
      </c>
      <c r="AM239" s="1">
        <f t="shared" si="147"/>
        <v>4.4634030198974326</v>
      </c>
      <c r="AN239" s="2">
        <f t="shared" si="148"/>
        <v>60.255940768615339</v>
      </c>
      <c r="AO239" s="15">
        <v>60.255940768615339</v>
      </c>
      <c r="AP239" s="24">
        <f t="shared" si="131"/>
        <v>5.4230346691753804</v>
      </c>
      <c r="AQ239" s="24">
        <f t="shared" si="132"/>
        <v>65.678975437790726</v>
      </c>
      <c r="AR239" s="15">
        <v>65.678975437790726</v>
      </c>
      <c r="AS239" s="24">
        <f t="shared" si="133"/>
        <v>5.9111077894011652</v>
      </c>
      <c r="AT239" s="24">
        <f t="shared" si="134"/>
        <v>71.590083227191897</v>
      </c>
      <c r="AU239" s="15">
        <v>71.590083227191897</v>
      </c>
      <c r="AV239" s="24">
        <f t="shared" si="135"/>
        <v>6.4431074904472698</v>
      </c>
      <c r="AW239" s="24">
        <f t="shared" si="136"/>
        <v>78.033190717639172</v>
      </c>
      <c r="AX239" s="15">
        <v>78.033190717639172</v>
      </c>
      <c r="AY239" s="24">
        <f t="shared" si="137"/>
        <v>9.3639828861167</v>
      </c>
      <c r="AZ239" s="24">
        <f t="shared" si="138"/>
        <v>87.397173603755874</v>
      </c>
      <c r="BA239" s="24">
        <f t="shared" si="139"/>
        <v>3.4958869441502349</v>
      </c>
      <c r="BB239" s="24">
        <f t="shared" si="140"/>
        <v>90.893060547906103</v>
      </c>
      <c r="BD239" s="15">
        <v>90.893060547906103</v>
      </c>
      <c r="BE239" s="1">
        <f t="shared" si="118"/>
        <v>4.544653027395305</v>
      </c>
      <c r="BF239" s="2">
        <f t="shared" si="119"/>
        <v>95.437713575301402</v>
      </c>
      <c r="BG239" s="15">
        <v>95.437713575301402</v>
      </c>
      <c r="BH239" s="1">
        <f t="shared" si="120"/>
        <v>12.406902764789182</v>
      </c>
      <c r="BI239" s="2">
        <f t="shared" si="121"/>
        <v>107.84461634009058</v>
      </c>
      <c r="BJ239" s="15">
        <v>107.84461634009058</v>
      </c>
      <c r="BK239" s="24">
        <f t="shared" si="122"/>
        <v>5.3922308170045286</v>
      </c>
      <c r="BL239" s="24">
        <f t="shared" si="123"/>
        <v>113.23684715709511</v>
      </c>
      <c r="BN239" s="15">
        <v>113.23684715709511</v>
      </c>
      <c r="BO239" s="24">
        <f t="shared" si="124"/>
        <v>16.985527073564267</v>
      </c>
      <c r="BP239" s="24">
        <f t="shared" si="125"/>
        <v>130.22237423065937</v>
      </c>
    </row>
    <row r="240" spans="1:68" ht="16.5" customHeight="1" x14ac:dyDescent="0.3">
      <c r="A240" s="5"/>
      <c r="B240" s="131" t="s">
        <v>381</v>
      </c>
      <c r="C240" s="66"/>
      <c r="D240" s="67" t="s">
        <v>59</v>
      </c>
      <c r="E240" s="67" t="s">
        <v>39</v>
      </c>
      <c r="F240" s="67" t="s">
        <v>204</v>
      </c>
      <c r="G240" s="80" t="s">
        <v>47</v>
      </c>
      <c r="H240" s="80" t="s">
        <v>69</v>
      </c>
      <c r="I240" s="69">
        <v>9</v>
      </c>
      <c r="J240" s="70" t="s">
        <v>15</v>
      </c>
      <c r="K240" s="132">
        <f t="shared" si="126"/>
        <v>4111.4821643064788</v>
      </c>
      <c r="L240" s="35">
        <v>130.22237423065937</v>
      </c>
      <c r="M240" s="33">
        <v>66.894469036437982</v>
      </c>
      <c r="N240" s="14">
        <v>47.896894045915204</v>
      </c>
      <c r="O240" s="1">
        <f t="shared" si="149"/>
        <v>2.8738136427549126</v>
      </c>
      <c r="P240" s="2">
        <f t="shared" si="150"/>
        <v>50.770707688670115</v>
      </c>
      <c r="Q240" s="1">
        <f t="shared" si="151"/>
        <v>5.3515575229150389</v>
      </c>
      <c r="R240" s="17">
        <f t="shared" si="152"/>
        <v>72.246026559353027</v>
      </c>
      <c r="S240" s="15">
        <v>85.033573260358509</v>
      </c>
      <c r="T240" s="15">
        <v>72.246026559353027</v>
      </c>
      <c r="U240" s="1">
        <f t="shared" si="153"/>
        <v>7.2246026559353025</v>
      </c>
      <c r="V240" s="2">
        <f t="shared" si="154"/>
        <v>79.470629215288326</v>
      </c>
      <c r="W240" s="15">
        <v>79.470629215288326</v>
      </c>
      <c r="X240" s="1">
        <f t="shared" si="141"/>
        <v>5.562944045070183</v>
      </c>
      <c r="Y240" s="2">
        <f t="shared" si="142"/>
        <v>85.033573260358509</v>
      </c>
      <c r="Z240" s="2">
        <f t="shared" si="127"/>
        <v>12.755035989053777</v>
      </c>
      <c r="AA240" s="17">
        <f t="shared" si="128"/>
        <v>97.788609249412289</v>
      </c>
      <c r="AB240" s="2">
        <f t="shared" si="155"/>
        <v>284.85841373663715</v>
      </c>
      <c r="AC240" s="1">
        <f t="shared" si="129"/>
        <v>22.788673098930971</v>
      </c>
      <c r="AD240" s="17">
        <f t="shared" si="130"/>
        <v>307.64708683556813</v>
      </c>
      <c r="AE240" s="15">
        <v>105.61169798936527</v>
      </c>
      <c r="AF240" s="1">
        <f t="shared" si="143"/>
        <v>7.392818859255569</v>
      </c>
      <c r="AG240" s="17">
        <f t="shared" si="144"/>
        <v>113.00451684862084</v>
      </c>
      <c r="AH240" s="15">
        <v>191.17928378217169</v>
      </c>
      <c r="AI240" s="15">
        <v>122.04487819651051</v>
      </c>
      <c r="AJ240" s="15">
        <v>113.00451684862084</v>
      </c>
      <c r="AK240" s="1">
        <f t="shared" si="145"/>
        <v>9.0403613478896663</v>
      </c>
      <c r="AL240" s="2">
        <f t="shared" si="146"/>
        <v>122.04487819651051</v>
      </c>
      <c r="AM240" s="1">
        <f t="shared" si="147"/>
        <v>9.7635902557208407</v>
      </c>
      <c r="AN240" s="2">
        <f t="shared" si="148"/>
        <v>131.80846845223135</v>
      </c>
      <c r="AO240" s="15">
        <v>131.80846845223135</v>
      </c>
      <c r="AP240" s="24">
        <f t="shared" si="131"/>
        <v>11.862762160700822</v>
      </c>
      <c r="AQ240" s="24">
        <f t="shared" si="132"/>
        <v>143.67123061293216</v>
      </c>
      <c r="AR240" s="15">
        <v>143.67123061293216</v>
      </c>
      <c r="AS240" s="24">
        <f t="shared" si="133"/>
        <v>12.930410755163894</v>
      </c>
      <c r="AT240" s="24">
        <f t="shared" si="134"/>
        <v>156.60164136809607</v>
      </c>
      <c r="AU240" s="15">
        <v>156.60164136809607</v>
      </c>
      <c r="AV240" s="24">
        <f t="shared" si="135"/>
        <v>14.094147723128646</v>
      </c>
      <c r="AW240" s="24">
        <f t="shared" si="136"/>
        <v>170.69578909122473</v>
      </c>
      <c r="AX240" s="15">
        <v>170.69578909122473</v>
      </c>
      <c r="AY240" s="24">
        <f t="shared" si="137"/>
        <v>20.483494690946966</v>
      </c>
      <c r="AZ240" s="24">
        <f t="shared" si="138"/>
        <v>191.17928378217169</v>
      </c>
      <c r="BA240" s="24">
        <f t="shared" si="139"/>
        <v>7.6471713512868682</v>
      </c>
      <c r="BB240" s="24">
        <f t="shared" si="140"/>
        <v>198.82645513345855</v>
      </c>
      <c r="BD240" s="15">
        <v>198.82645513345855</v>
      </c>
      <c r="BE240" s="1">
        <f t="shared" si="118"/>
        <v>9.9413227566729283</v>
      </c>
      <c r="BF240" s="2">
        <f t="shared" si="119"/>
        <v>208.76777789013147</v>
      </c>
      <c r="BG240" s="15">
        <v>208.76777789013147</v>
      </c>
      <c r="BH240" s="1">
        <f t="shared" si="120"/>
        <v>27.139811125717092</v>
      </c>
      <c r="BI240" s="2">
        <f t="shared" si="121"/>
        <v>235.90758901584857</v>
      </c>
      <c r="BJ240" s="15">
        <v>235.90758901584857</v>
      </c>
      <c r="BK240" s="24">
        <f t="shared" si="122"/>
        <v>11.79537945079243</v>
      </c>
      <c r="BL240" s="24">
        <f t="shared" si="123"/>
        <v>247.70296846664101</v>
      </c>
      <c r="BN240" s="15">
        <v>247.70296846664101</v>
      </c>
      <c r="BO240" s="24">
        <f t="shared" si="124"/>
        <v>37.15544526999615</v>
      </c>
      <c r="BP240" s="24">
        <f t="shared" si="125"/>
        <v>284.85841373663715</v>
      </c>
    </row>
    <row r="241" spans="1:68" ht="16.5" customHeight="1" x14ac:dyDescent="0.3">
      <c r="A241" s="5"/>
      <c r="B241" s="131" t="s">
        <v>468</v>
      </c>
      <c r="C241" s="87" t="s">
        <v>780</v>
      </c>
      <c r="D241" s="67" t="s">
        <v>87</v>
      </c>
      <c r="E241" s="67" t="s">
        <v>43</v>
      </c>
      <c r="F241" s="67" t="s">
        <v>271</v>
      </c>
      <c r="G241" s="68">
        <v>47</v>
      </c>
      <c r="H241" s="68">
        <v>69</v>
      </c>
      <c r="I241" s="90" t="s">
        <v>779</v>
      </c>
      <c r="J241" s="70" t="s">
        <v>13</v>
      </c>
      <c r="K241" s="132">
        <f t="shared" si="126"/>
        <v>8993.7715722823614</v>
      </c>
      <c r="L241" s="35">
        <v>284.85841373663715</v>
      </c>
      <c r="M241" s="33">
        <v>33.819749109915996</v>
      </c>
      <c r="N241" s="14">
        <v>24.215170000000001</v>
      </c>
      <c r="O241" s="1">
        <f t="shared" si="149"/>
        <v>1.4529102</v>
      </c>
      <c r="P241" s="2">
        <f t="shared" si="150"/>
        <v>25.668080200000002</v>
      </c>
      <c r="Q241" s="1">
        <f t="shared" si="151"/>
        <v>2.7055799287932798</v>
      </c>
      <c r="R241" s="17">
        <f t="shared" si="152"/>
        <v>36.525329038709273</v>
      </c>
      <c r="S241" s="15">
        <v>42.990312278560815</v>
      </c>
      <c r="T241" s="15">
        <v>36.525329038709273</v>
      </c>
      <c r="U241" s="1">
        <f t="shared" si="153"/>
        <v>3.6525329038709273</v>
      </c>
      <c r="V241" s="2">
        <f t="shared" si="154"/>
        <v>40.177861942580201</v>
      </c>
      <c r="W241" s="15">
        <v>40.177861942580201</v>
      </c>
      <c r="X241" s="1">
        <f t="shared" si="141"/>
        <v>2.8124503359806141</v>
      </c>
      <c r="Y241" s="2">
        <f t="shared" si="142"/>
        <v>42.990312278560815</v>
      </c>
      <c r="Z241" s="2">
        <f t="shared" si="127"/>
        <v>6.4485468417841227</v>
      </c>
      <c r="AA241" s="17">
        <f t="shared" si="128"/>
        <v>49.438859120344937</v>
      </c>
      <c r="AB241" s="2">
        <f t="shared" si="155"/>
        <v>144.01549519997062</v>
      </c>
      <c r="AC241" s="1">
        <f t="shared" si="129"/>
        <v>11.521239615997649</v>
      </c>
      <c r="AD241" s="17">
        <f t="shared" si="130"/>
        <v>155.53673481596826</v>
      </c>
      <c r="AE241" s="15">
        <v>53.393967849972533</v>
      </c>
      <c r="AF241" s="1">
        <f t="shared" si="143"/>
        <v>3.7375777494980773</v>
      </c>
      <c r="AG241" s="17">
        <f t="shared" si="144"/>
        <v>57.131545599470613</v>
      </c>
      <c r="AH241" s="15">
        <v>96.65426014525346</v>
      </c>
      <c r="AI241" s="15">
        <v>61.702069247428263</v>
      </c>
      <c r="AJ241" s="15">
        <v>57.131545599470613</v>
      </c>
      <c r="AK241" s="1">
        <f t="shared" si="145"/>
        <v>4.570523647957649</v>
      </c>
      <c r="AL241" s="2">
        <f t="shared" si="146"/>
        <v>61.702069247428263</v>
      </c>
      <c r="AM241" s="1">
        <f t="shared" si="147"/>
        <v>4.9361655397942608</v>
      </c>
      <c r="AN241" s="2">
        <f t="shared" si="148"/>
        <v>66.63823478722253</v>
      </c>
      <c r="AO241" s="15">
        <v>66.63823478722253</v>
      </c>
      <c r="AP241" s="24">
        <f t="shared" si="131"/>
        <v>5.9974411308500279</v>
      </c>
      <c r="AQ241" s="24">
        <f t="shared" si="132"/>
        <v>72.635675918072565</v>
      </c>
      <c r="AR241" s="15">
        <v>72.635675918072565</v>
      </c>
      <c r="AS241" s="24">
        <f t="shared" si="133"/>
        <v>6.5372108326265304</v>
      </c>
      <c r="AT241" s="24">
        <f t="shared" si="134"/>
        <v>79.172886750699092</v>
      </c>
      <c r="AU241" s="15">
        <v>79.172886750699092</v>
      </c>
      <c r="AV241" s="24">
        <f t="shared" si="135"/>
        <v>7.1255598075629178</v>
      </c>
      <c r="AW241" s="24">
        <f t="shared" si="136"/>
        <v>86.298446558262015</v>
      </c>
      <c r="AX241" s="15">
        <v>86.298446558262015</v>
      </c>
      <c r="AY241" s="24">
        <f t="shared" si="137"/>
        <v>10.355813586991442</v>
      </c>
      <c r="AZ241" s="24">
        <f t="shared" si="138"/>
        <v>96.65426014525346</v>
      </c>
      <c r="BA241" s="24">
        <f t="shared" si="139"/>
        <v>3.8661704058101383</v>
      </c>
      <c r="BB241" s="24">
        <f t="shared" si="140"/>
        <v>100.5204305510636</v>
      </c>
      <c r="BD241" s="15">
        <v>100.5204305510636</v>
      </c>
      <c r="BE241" s="1">
        <f t="shared" si="118"/>
        <v>5.0260215275531799</v>
      </c>
      <c r="BF241" s="2">
        <f t="shared" si="119"/>
        <v>105.54645207861678</v>
      </c>
      <c r="BG241" s="15">
        <v>105.54645207861678</v>
      </c>
      <c r="BH241" s="1">
        <f t="shared" si="120"/>
        <v>13.721038770220179</v>
      </c>
      <c r="BI241" s="2">
        <f t="shared" si="121"/>
        <v>119.26749084883696</v>
      </c>
      <c r="BJ241" s="15">
        <v>119.26749084883696</v>
      </c>
      <c r="BK241" s="24">
        <f t="shared" si="122"/>
        <v>5.9633745424418478</v>
      </c>
      <c r="BL241" s="24">
        <f t="shared" si="123"/>
        <v>125.2308653912788</v>
      </c>
      <c r="BN241" s="15">
        <v>125.2308653912788</v>
      </c>
      <c r="BO241" s="24">
        <f t="shared" si="124"/>
        <v>18.784629808691818</v>
      </c>
      <c r="BP241" s="24">
        <f t="shared" si="125"/>
        <v>144.01549519997062</v>
      </c>
    </row>
    <row r="242" spans="1:68" ht="16.5" customHeight="1" x14ac:dyDescent="0.3">
      <c r="A242" s="5"/>
      <c r="B242" s="131" t="s">
        <v>311</v>
      </c>
      <c r="C242" s="66">
        <v>9852</v>
      </c>
      <c r="D242" s="71" t="s">
        <v>23</v>
      </c>
      <c r="E242" s="71" t="s">
        <v>27</v>
      </c>
      <c r="F242" s="67" t="s">
        <v>107</v>
      </c>
      <c r="G242" s="80" t="s">
        <v>28</v>
      </c>
      <c r="H242" s="80" t="s">
        <v>29</v>
      </c>
      <c r="I242" s="68" t="s">
        <v>30</v>
      </c>
      <c r="J242" s="70" t="s">
        <v>14</v>
      </c>
      <c r="K242" s="132">
        <f t="shared" si="126"/>
        <v>4546.9693161149362</v>
      </c>
      <c r="L242" s="35">
        <v>144.01549519997062</v>
      </c>
      <c r="M242" s="33">
        <v>306.59754153648151</v>
      </c>
      <c r="N242" s="14">
        <v>219.52592154834002</v>
      </c>
      <c r="O242" s="1">
        <f t="shared" si="149"/>
        <v>13.171555292900401</v>
      </c>
      <c r="P242" s="2">
        <f t="shared" si="150"/>
        <v>232.69747684124042</v>
      </c>
      <c r="Q242" s="1">
        <f t="shared" si="151"/>
        <v>24.527803322918523</v>
      </c>
      <c r="R242" s="17">
        <f t="shared" si="152"/>
        <v>331.12534485940006</v>
      </c>
      <c r="S242" s="15">
        <v>389.73453089951386</v>
      </c>
      <c r="T242" s="15">
        <v>331.12534485940006</v>
      </c>
      <c r="U242" s="1">
        <f t="shared" si="153"/>
        <v>33.112534485940003</v>
      </c>
      <c r="V242" s="2">
        <f t="shared" si="154"/>
        <v>364.23787934534005</v>
      </c>
      <c r="W242" s="15">
        <v>364.23787934534005</v>
      </c>
      <c r="X242" s="1">
        <f t="shared" si="141"/>
        <v>25.496651554173805</v>
      </c>
      <c r="Y242" s="2">
        <f t="shared" si="142"/>
        <v>389.73453089951386</v>
      </c>
      <c r="Z242" s="2">
        <f t="shared" si="127"/>
        <v>58.460179634927073</v>
      </c>
      <c r="AA242" s="17">
        <f t="shared" si="128"/>
        <v>448.1947105344409</v>
      </c>
      <c r="AB242" s="2">
        <f t="shared" si="155"/>
        <v>1243.418778</v>
      </c>
      <c r="AC242" s="1">
        <f t="shared" si="129"/>
        <v>99.473502240000002</v>
      </c>
      <c r="AD242" s="17">
        <f t="shared" si="130"/>
        <v>1342.89228024</v>
      </c>
      <c r="AE242" s="15">
        <v>484.05028737719618</v>
      </c>
      <c r="AF242" s="1">
        <f t="shared" si="143"/>
        <v>33.883520116403737</v>
      </c>
      <c r="AG242" s="17">
        <f t="shared" si="144"/>
        <v>517.93380749359994</v>
      </c>
      <c r="AH242" s="15">
        <v>876.23235888741465</v>
      </c>
      <c r="AI242" s="15">
        <v>559.36851209308793</v>
      </c>
      <c r="AJ242" s="15">
        <v>517.93380749359994</v>
      </c>
      <c r="AK242" s="1">
        <f t="shared" si="145"/>
        <v>41.434704599487993</v>
      </c>
      <c r="AL242" s="2">
        <f t="shared" si="146"/>
        <v>559.36851209308793</v>
      </c>
      <c r="AM242" s="1">
        <f t="shared" si="147"/>
        <v>44.749480967447035</v>
      </c>
      <c r="AN242" s="2">
        <f t="shared" si="148"/>
        <v>604.11799306053501</v>
      </c>
      <c r="AO242" s="15">
        <v>604.11799306053501</v>
      </c>
      <c r="AP242" s="24">
        <f t="shared" si="131"/>
        <v>54.37061937544815</v>
      </c>
      <c r="AQ242" s="24">
        <f t="shared" si="132"/>
        <v>658.48861243598321</v>
      </c>
      <c r="AR242" s="15">
        <v>658.48861243598321</v>
      </c>
      <c r="AS242" s="24">
        <f t="shared" si="133"/>
        <v>59.263975119238488</v>
      </c>
      <c r="AT242" s="24">
        <f t="shared" si="134"/>
        <v>717.75258755522168</v>
      </c>
      <c r="AU242" s="15">
        <v>717.75258755522168</v>
      </c>
      <c r="AV242" s="24">
        <f t="shared" si="135"/>
        <v>64.597732879969954</v>
      </c>
      <c r="AW242" s="24">
        <f t="shared" si="136"/>
        <v>782.35032043519163</v>
      </c>
      <c r="AX242" s="15">
        <v>782.35032043519163</v>
      </c>
      <c r="AY242" s="24">
        <f t="shared" si="137"/>
        <v>93.882038452223</v>
      </c>
      <c r="AZ242" s="24">
        <f t="shared" si="138"/>
        <v>876.23235888741465</v>
      </c>
      <c r="BA242" s="24">
        <f t="shared" si="139"/>
        <v>35.049294355496585</v>
      </c>
      <c r="BB242" s="24">
        <f t="shared" si="140"/>
        <v>911.28165324291126</v>
      </c>
      <c r="BD242" s="15">
        <v>911.28165324291126</v>
      </c>
      <c r="BE242" s="1">
        <f t="shared" si="118"/>
        <v>45.564082662145566</v>
      </c>
      <c r="BF242" s="2">
        <f t="shared" si="119"/>
        <v>956.84573590505681</v>
      </c>
      <c r="BG242" s="15">
        <v>911.28</v>
      </c>
      <c r="BH242" s="1">
        <f t="shared" si="120"/>
        <v>118.46639999999999</v>
      </c>
      <c r="BI242" s="2">
        <f t="shared" si="121"/>
        <v>1029.7464</v>
      </c>
      <c r="BJ242" s="15">
        <v>1029.7464</v>
      </c>
      <c r="BK242" s="24">
        <f t="shared" si="122"/>
        <v>51.487319999999997</v>
      </c>
      <c r="BL242" s="24">
        <f t="shared" si="123"/>
        <v>1081.2337199999999</v>
      </c>
      <c r="BN242" s="15">
        <v>1081.2337199999999</v>
      </c>
      <c r="BO242" s="24">
        <f t="shared" si="124"/>
        <v>162.185058</v>
      </c>
      <c r="BP242" s="24">
        <f t="shared" si="125"/>
        <v>1243.418778</v>
      </c>
    </row>
    <row r="243" spans="1:68" ht="16.5" customHeight="1" x14ac:dyDescent="0.3">
      <c r="A243" s="5"/>
      <c r="B243" s="131" t="s">
        <v>358</v>
      </c>
      <c r="C243" s="66"/>
      <c r="D243" s="67" t="s">
        <v>55</v>
      </c>
      <c r="E243" s="67" t="s">
        <v>24</v>
      </c>
      <c r="F243" s="67" t="s">
        <v>494</v>
      </c>
      <c r="G243" s="68"/>
      <c r="H243" s="68"/>
      <c r="I243" s="68"/>
      <c r="J243" s="70" t="s">
        <v>15</v>
      </c>
      <c r="K243" s="132">
        <f t="shared" si="126"/>
        <v>39258.185536192796</v>
      </c>
      <c r="L243" s="35">
        <v>1243.418778</v>
      </c>
      <c r="M243" s="33">
        <v>83.627193779418988</v>
      </c>
      <c r="N243" s="14">
        <v>59.877638577686149</v>
      </c>
      <c r="O243" s="1">
        <f t="shared" si="149"/>
        <v>3.5926583146611692</v>
      </c>
      <c r="P243" s="2">
        <f t="shared" si="150"/>
        <v>63.470296892347321</v>
      </c>
      <c r="Q243" s="1">
        <f t="shared" si="151"/>
        <v>6.6901755023535188</v>
      </c>
      <c r="R243" s="17">
        <f t="shared" si="152"/>
        <v>90.3173692817725</v>
      </c>
      <c r="S243" s="15">
        <v>106.30354364464624</v>
      </c>
      <c r="T243" s="15">
        <v>90.3173692817725</v>
      </c>
      <c r="U243" s="1">
        <f t="shared" si="153"/>
        <v>9.0317369281772493</v>
      </c>
      <c r="V243" s="2">
        <f t="shared" si="154"/>
        <v>99.349106209949753</v>
      </c>
      <c r="W243" s="15">
        <v>99.349106209949753</v>
      </c>
      <c r="X243" s="1">
        <f t="shared" si="141"/>
        <v>6.9544374346964828</v>
      </c>
      <c r="Y243" s="2">
        <f t="shared" si="142"/>
        <v>106.30354364464624</v>
      </c>
      <c r="Z243" s="2">
        <f t="shared" si="127"/>
        <v>15.945531546696937</v>
      </c>
      <c r="AA243" s="17">
        <f t="shared" si="128"/>
        <v>122.24907519134318</v>
      </c>
      <c r="AB243" s="2">
        <f t="shared" si="155"/>
        <v>356.11179980030437</v>
      </c>
      <c r="AC243" s="1">
        <f t="shared" si="129"/>
        <v>28.488943984024349</v>
      </c>
      <c r="AD243" s="17">
        <f t="shared" si="130"/>
        <v>384.6007437843287</v>
      </c>
      <c r="AE243" s="15">
        <v>132.02900120665063</v>
      </c>
      <c r="AF243" s="1">
        <f t="shared" si="143"/>
        <v>9.2420300844655454</v>
      </c>
      <c r="AG243" s="17">
        <f t="shared" si="144"/>
        <v>141.27103129111617</v>
      </c>
      <c r="AH243" s="15">
        <v>239.00013322108174</v>
      </c>
      <c r="AI243" s="15">
        <v>152.57271379440547</v>
      </c>
      <c r="AJ243" s="15">
        <v>141.27103129111617</v>
      </c>
      <c r="AK243" s="1">
        <f t="shared" si="145"/>
        <v>11.301682503289294</v>
      </c>
      <c r="AL243" s="2">
        <f t="shared" si="146"/>
        <v>152.57271379440547</v>
      </c>
      <c r="AM243" s="1">
        <f t="shared" si="147"/>
        <v>12.205817103552437</v>
      </c>
      <c r="AN243" s="2">
        <f t="shared" si="148"/>
        <v>164.77853089795792</v>
      </c>
      <c r="AO243" s="15">
        <v>164.77853089795792</v>
      </c>
      <c r="AP243" s="24">
        <f t="shared" si="131"/>
        <v>14.830067780816213</v>
      </c>
      <c r="AQ243" s="24">
        <f t="shared" si="132"/>
        <v>179.60859867877414</v>
      </c>
      <c r="AR243" s="15">
        <v>179.60859867877414</v>
      </c>
      <c r="AS243" s="24">
        <f t="shared" si="133"/>
        <v>16.164773881089673</v>
      </c>
      <c r="AT243" s="24">
        <f t="shared" si="134"/>
        <v>195.77337255986382</v>
      </c>
      <c r="AU243" s="15">
        <v>195.77337255986382</v>
      </c>
      <c r="AV243" s="24">
        <f t="shared" si="135"/>
        <v>17.619603530387742</v>
      </c>
      <c r="AW243" s="24">
        <f t="shared" si="136"/>
        <v>213.39297609025155</v>
      </c>
      <c r="AX243" s="15">
        <v>213.39297609025155</v>
      </c>
      <c r="AY243" s="24">
        <f t="shared" si="137"/>
        <v>25.607157130830185</v>
      </c>
      <c r="AZ243" s="24">
        <f t="shared" si="138"/>
        <v>239.00013322108174</v>
      </c>
      <c r="BA243" s="24">
        <f t="shared" si="139"/>
        <v>9.5600053288432694</v>
      </c>
      <c r="BB243" s="24">
        <f t="shared" si="140"/>
        <v>248.560138549925</v>
      </c>
      <c r="BD243" s="15">
        <v>248.560138549925</v>
      </c>
      <c r="BE243" s="1">
        <f t="shared" si="118"/>
        <v>12.428006927496249</v>
      </c>
      <c r="BF243" s="2">
        <f t="shared" si="119"/>
        <v>260.98814547742126</v>
      </c>
      <c r="BG243" s="15">
        <v>260.98814547742126</v>
      </c>
      <c r="BH243" s="1">
        <f t="shared" si="120"/>
        <v>33.928458912064762</v>
      </c>
      <c r="BI243" s="2">
        <f t="shared" si="121"/>
        <v>294.916604389486</v>
      </c>
      <c r="BJ243" s="15">
        <v>294.916604389486</v>
      </c>
      <c r="BK243" s="24">
        <f t="shared" si="122"/>
        <v>14.7458302194743</v>
      </c>
      <c r="BL243" s="24">
        <f t="shared" si="123"/>
        <v>309.66243460896033</v>
      </c>
      <c r="BN243" s="15">
        <v>309.66243460896033</v>
      </c>
      <c r="BO243" s="24">
        <f t="shared" si="124"/>
        <v>46.44936519134405</v>
      </c>
      <c r="BP243" s="24">
        <f t="shared" si="125"/>
        <v>356.11179980030437</v>
      </c>
    </row>
    <row r="244" spans="1:68" ht="16.5" customHeight="1" x14ac:dyDescent="0.3">
      <c r="A244" s="5"/>
      <c r="B244" s="131" t="s">
        <v>390</v>
      </c>
      <c r="C244" s="66">
        <v>9920</v>
      </c>
      <c r="D244" s="67" t="s">
        <v>59</v>
      </c>
      <c r="E244" s="67" t="s">
        <v>32</v>
      </c>
      <c r="F244" s="67" t="s">
        <v>196</v>
      </c>
      <c r="G244" s="68">
        <v>39.42</v>
      </c>
      <c r="H244" s="69">
        <v>80.27</v>
      </c>
      <c r="I244" s="69" t="s">
        <v>751</v>
      </c>
      <c r="J244" s="70" t="s">
        <v>13</v>
      </c>
      <c r="K244" s="132">
        <f t="shared" si="126"/>
        <v>11243.438940720174</v>
      </c>
      <c r="L244" s="35">
        <v>356.11179980030437</v>
      </c>
      <c r="M244" s="33">
        <v>50.166298035392707</v>
      </c>
      <c r="N244" s="14">
        <v>35.919410024290322</v>
      </c>
      <c r="O244" s="1">
        <f t="shared" si="149"/>
        <v>2.1551646014574191</v>
      </c>
      <c r="P244" s="2">
        <f t="shared" si="150"/>
        <v>38.074574625747744</v>
      </c>
      <c r="Q244" s="1">
        <f t="shared" si="151"/>
        <v>4.0133038428314167</v>
      </c>
      <c r="R244" s="17">
        <f t="shared" si="152"/>
        <v>54.179601878224126</v>
      </c>
      <c r="S244" s="15">
        <v>63.76939141066979</v>
      </c>
      <c r="T244" s="15">
        <v>54.179601878224126</v>
      </c>
      <c r="U244" s="1">
        <f t="shared" si="153"/>
        <v>5.4179601878224126</v>
      </c>
      <c r="V244" s="2">
        <f t="shared" si="154"/>
        <v>59.597562066046535</v>
      </c>
      <c r="W244" s="15">
        <v>59.597562066046535</v>
      </c>
      <c r="X244" s="1">
        <f t="shared" si="141"/>
        <v>4.1718293446232577</v>
      </c>
      <c r="Y244" s="2">
        <f t="shared" si="142"/>
        <v>63.76939141066979</v>
      </c>
      <c r="Z244" s="2">
        <f t="shared" si="127"/>
        <v>9.5654087116004689</v>
      </c>
      <c r="AA244" s="17">
        <f t="shared" si="128"/>
        <v>73.334800122270252</v>
      </c>
      <c r="AB244" s="2">
        <f t="shared" si="155"/>
        <v>213.62441898772374</v>
      </c>
      <c r="AC244" s="1">
        <f t="shared" si="129"/>
        <v>17.0899535190179</v>
      </c>
      <c r="AD244" s="17">
        <f t="shared" si="130"/>
        <v>230.71437250674165</v>
      </c>
      <c r="AE244" s="15">
        <v>79.201584132051877</v>
      </c>
      <c r="AF244" s="1">
        <f t="shared" si="143"/>
        <v>5.5441108892436315</v>
      </c>
      <c r="AG244" s="17">
        <f t="shared" si="144"/>
        <v>84.745695021295504</v>
      </c>
      <c r="AH244" s="15">
        <v>143.37144858994509</v>
      </c>
      <c r="AI244" s="15">
        <v>91.525350622999142</v>
      </c>
      <c r="AJ244" s="15">
        <v>84.745695021295504</v>
      </c>
      <c r="AK244" s="1">
        <f t="shared" si="145"/>
        <v>6.7796556017036407</v>
      </c>
      <c r="AL244" s="2">
        <f t="shared" si="146"/>
        <v>91.525350622999142</v>
      </c>
      <c r="AM244" s="1">
        <f t="shared" si="147"/>
        <v>7.3220280498399317</v>
      </c>
      <c r="AN244" s="2">
        <f t="shared" si="148"/>
        <v>98.847378672839071</v>
      </c>
      <c r="AO244" s="15">
        <v>98.847378672839071</v>
      </c>
      <c r="AP244" s="24">
        <f t="shared" si="131"/>
        <v>8.8962640805555164</v>
      </c>
      <c r="AQ244" s="24">
        <f t="shared" si="132"/>
        <v>107.74364275339458</v>
      </c>
      <c r="AR244" s="15">
        <v>107.74364275339458</v>
      </c>
      <c r="AS244" s="24">
        <f t="shared" si="133"/>
        <v>9.6969278478055134</v>
      </c>
      <c r="AT244" s="24">
        <f t="shared" si="134"/>
        <v>117.44057060120009</v>
      </c>
      <c r="AU244" s="15">
        <v>117.44057060120009</v>
      </c>
      <c r="AV244" s="24">
        <f t="shared" si="135"/>
        <v>10.569651354108009</v>
      </c>
      <c r="AW244" s="24">
        <f t="shared" si="136"/>
        <v>128.01022195530811</v>
      </c>
      <c r="AX244" s="15">
        <v>128.01022195530811</v>
      </c>
      <c r="AY244" s="24">
        <f t="shared" si="137"/>
        <v>15.361226634636974</v>
      </c>
      <c r="AZ244" s="24">
        <f t="shared" si="138"/>
        <v>143.37144858994509</v>
      </c>
      <c r="BA244" s="24">
        <f t="shared" si="139"/>
        <v>5.7348579435978033</v>
      </c>
      <c r="BB244" s="24">
        <f t="shared" si="140"/>
        <v>149.10630653354289</v>
      </c>
      <c r="BD244" s="15">
        <v>149.10630653354289</v>
      </c>
      <c r="BE244" s="1">
        <f t="shared" si="118"/>
        <v>7.4553153266771446</v>
      </c>
      <c r="BF244" s="2">
        <f t="shared" si="119"/>
        <v>156.56162186022004</v>
      </c>
      <c r="BG244" s="15">
        <v>156.56162186022004</v>
      </c>
      <c r="BH244" s="1">
        <f t="shared" si="120"/>
        <v>20.353010841828606</v>
      </c>
      <c r="BI244" s="2">
        <f t="shared" si="121"/>
        <v>176.91463270204866</v>
      </c>
      <c r="BJ244" s="15">
        <v>176.91463270204866</v>
      </c>
      <c r="BK244" s="24">
        <f t="shared" si="122"/>
        <v>8.8457316351024335</v>
      </c>
      <c r="BL244" s="24">
        <f t="shared" si="123"/>
        <v>185.76036433715109</v>
      </c>
      <c r="BN244" s="15">
        <v>185.76036433715109</v>
      </c>
      <c r="BO244" s="24">
        <f t="shared" si="124"/>
        <v>27.864054650572662</v>
      </c>
      <c r="BP244" s="24">
        <f t="shared" si="125"/>
        <v>213.62441898772374</v>
      </c>
    </row>
    <row r="245" spans="1:68" ht="16.5" customHeight="1" x14ac:dyDescent="0.3">
      <c r="A245" s="5"/>
      <c r="B245" s="131" t="s">
        <v>411</v>
      </c>
      <c r="C245" s="66">
        <v>1042</v>
      </c>
      <c r="D245" s="67" t="s">
        <v>59</v>
      </c>
      <c r="E245" s="67" t="s">
        <v>12</v>
      </c>
      <c r="F245" s="67" t="s">
        <v>662</v>
      </c>
      <c r="G245" s="68">
        <v>42.86</v>
      </c>
      <c r="H245" s="68">
        <v>65.25</v>
      </c>
      <c r="I245" s="68" t="s">
        <v>72</v>
      </c>
      <c r="J245" s="70" t="s">
        <v>13</v>
      </c>
      <c r="K245" s="132">
        <f t="shared" si="126"/>
        <v>6744.7164415281541</v>
      </c>
      <c r="L245" s="35">
        <v>213.62441898772374</v>
      </c>
      <c r="M245" s="33">
        <v>58.531521971399293</v>
      </c>
      <c r="N245" s="14">
        <v>41.908967162639286</v>
      </c>
      <c r="O245" s="1">
        <f t="shared" si="149"/>
        <v>2.5145380297583575</v>
      </c>
      <c r="P245" s="2">
        <f t="shared" si="150"/>
        <v>44.423505192397641</v>
      </c>
      <c r="Q245" s="1">
        <f t="shared" si="151"/>
        <v>4.6825217577119433</v>
      </c>
      <c r="R245" s="17">
        <f t="shared" si="152"/>
        <v>63.214043729111239</v>
      </c>
      <c r="S245" s="15">
        <v>74.402929469163922</v>
      </c>
      <c r="T245" s="15">
        <v>63.214043729111239</v>
      </c>
      <c r="U245" s="1">
        <f t="shared" si="153"/>
        <v>6.3214043729111236</v>
      </c>
      <c r="V245" s="2">
        <f t="shared" si="154"/>
        <v>69.535448102022357</v>
      </c>
      <c r="W245" s="15">
        <v>69.535448102022357</v>
      </c>
      <c r="X245" s="1">
        <f t="shared" si="141"/>
        <v>4.8674813671415649</v>
      </c>
      <c r="Y245" s="2">
        <f t="shared" si="142"/>
        <v>74.402929469163922</v>
      </c>
      <c r="Z245" s="2">
        <f t="shared" si="127"/>
        <v>11.160439420374589</v>
      </c>
      <c r="AA245" s="17">
        <f t="shared" si="128"/>
        <v>85.563368889538509</v>
      </c>
      <c r="AB245" s="2">
        <f t="shared" si="155"/>
        <v>249.24626419086894</v>
      </c>
      <c r="AC245" s="1">
        <f t="shared" si="129"/>
        <v>19.939701135269516</v>
      </c>
      <c r="AD245" s="17">
        <f t="shared" si="130"/>
        <v>269.18596532613844</v>
      </c>
      <c r="AE245" s="15">
        <v>92.408438400701584</v>
      </c>
      <c r="AF245" s="1">
        <f t="shared" si="143"/>
        <v>6.4685906880491109</v>
      </c>
      <c r="AG245" s="17">
        <f t="shared" si="144"/>
        <v>98.877029088750689</v>
      </c>
      <c r="AH245" s="15">
        <v>167.27861974772929</v>
      </c>
      <c r="AI245" s="15">
        <v>106.78719141585074</v>
      </c>
      <c r="AJ245" s="15">
        <v>98.877029088750689</v>
      </c>
      <c r="AK245" s="1">
        <f t="shared" si="145"/>
        <v>7.9101623271000552</v>
      </c>
      <c r="AL245" s="2">
        <f t="shared" si="146"/>
        <v>106.78719141585074</v>
      </c>
      <c r="AM245" s="1">
        <f t="shared" si="147"/>
        <v>8.5429753132680588</v>
      </c>
      <c r="AN245" s="2">
        <f t="shared" si="148"/>
        <v>115.3301667291188</v>
      </c>
      <c r="AO245" s="15">
        <v>115.3301667291188</v>
      </c>
      <c r="AP245" s="24">
        <f t="shared" si="131"/>
        <v>10.379715005620692</v>
      </c>
      <c r="AQ245" s="24">
        <f t="shared" si="132"/>
        <v>125.7098817347395</v>
      </c>
      <c r="AR245" s="15">
        <v>125.7098817347395</v>
      </c>
      <c r="AS245" s="24">
        <f t="shared" si="133"/>
        <v>11.313889356126554</v>
      </c>
      <c r="AT245" s="24">
        <f t="shared" si="134"/>
        <v>137.02377109086606</v>
      </c>
      <c r="AU245" s="15">
        <v>137.02377109086606</v>
      </c>
      <c r="AV245" s="24">
        <f t="shared" si="135"/>
        <v>12.332139398177945</v>
      </c>
      <c r="AW245" s="24">
        <f t="shared" si="136"/>
        <v>149.35591048904402</v>
      </c>
      <c r="AX245" s="15">
        <v>149.35591048904402</v>
      </c>
      <c r="AY245" s="24">
        <f t="shared" si="137"/>
        <v>17.922709258685281</v>
      </c>
      <c r="AZ245" s="24">
        <f t="shared" si="138"/>
        <v>167.27861974772929</v>
      </c>
      <c r="BA245" s="24">
        <f t="shared" si="139"/>
        <v>6.6911447899091714</v>
      </c>
      <c r="BB245" s="24">
        <f t="shared" si="140"/>
        <v>173.96976453763847</v>
      </c>
      <c r="BD245" s="15">
        <v>173.96976453763847</v>
      </c>
      <c r="BE245" s="1">
        <f t="shared" si="118"/>
        <v>8.6984882268819224</v>
      </c>
      <c r="BF245" s="2">
        <f t="shared" si="119"/>
        <v>182.66825276452039</v>
      </c>
      <c r="BG245" s="15">
        <v>182.66825276452039</v>
      </c>
      <c r="BH245" s="1">
        <f t="shared" si="120"/>
        <v>23.746872859387651</v>
      </c>
      <c r="BI245" s="2">
        <f t="shared" si="121"/>
        <v>206.41512562390804</v>
      </c>
      <c r="BJ245" s="15">
        <v>206.41512562390804</v>
      </c>
      <c r="BK245" s="24">
        <f t="shared" si="122"/>
        <v>10.320756281195402</v>
      </c>
      <c r="BL245" s="24">
        <f t="shared" si="123"/>
        <v>216.73588190510344</v>
      </c>
      <c r="BN245" s="15">
        <v>216.73588190510344</v>
      </c>
      <c r="BO245" s="24">
        <f t="shared" si="124"/>
        <v>32.510382285765516</v>
      </c>
      <c r="BP245" s="24">
        <f t="shared" si="125"/>
        <v>249.24626419086894</v>
      </c>
    </row>
    <row r="246" spans="1:68" ht="16.5" customHeight="1" x14ac:dyDescent="0.3">
      <c r="A246" s="5"/>
      <c r="B246" s="131" t="s">
        <v>412</v>
      </c>
      <c r="C246" s="66">
        <v>9638</v>
      </c>
      <c r="D246" s="67" t="s">
        <v>661</v>
      </c>
      <c r="E246" s="67" t="s">
        <v>12</v>
      </c>
      <c r="F246" s="67" t="s">
        <v>675</v>
      </c>
      <c r="G246" s="68">
        <v>47.7</v>
      </c>
      <c r="H246" s="68">
        <v>73.099999999999994</v>
      </c>
      <c r="I246" s="68" t="s">
        <v>644</v>
      </c>
      <c r="J246" s="70" t="s">
        <v>13</v>
      </c>
      <c r="K246" s="132">
        <f t="shared" si="126"/>
        <v>7869.3970663261607</v>
      </c>
      <c r="L246" s="35">
        <v>249.24626419086894</v>
      </c>
      <c r="M246" s="33">
        <v>83.627193779418988</v>
      </c>
      <c r="N246" s="14">
        <v>59.877638577686149</v>
      </c>
      <c r="O246" s="1">
        <f t="shared" si="149"/>
        <v>3.5926583146611692</v>
      </c>
      <c r="P246" s="2">
        <f t="shared" si="150"/>
        <v>63.470296892347321</v>
      </c>
      <c r="Q246" s="1">
        <f t="shared" si="151"/>
        <v>6.6901755023535188</v>
      </c>
      <c r="R246" s="17">
        <f t="shared" si="152"/>
        <v>90.3173692817725</v>
      </c>
      <c r="S246" s="15">
        <v>106.30354364464624</v>
      </c>
      <c r="T246" s="15">
        <v>90.3173692817725</v>
      </c>
      <c r="U246" s="1">
        <f t="shared" si="153"/>
        <v>9.0317369281772493</v>
      </c>
      <c r="V246" s="2">
        <f t="shared" si="154"/>
        <v>99.349106209949753</v>
      </c>
      <c r="W246" s="15">
        <v>99.349106209949753</v>
      </c>
      <c r="X246" s="1">
        <f t="shared" si="141"/>
        <v>6.9544374346964828</v>
      </c>
      <c r="Y246" s="2">
        <f t="shared" si="142"/>
        <v>106.30354364464624</v>
      </c>
      <c r="Z246" s="2">
        <f t="shared" si="127"/>
        <v>15.945531546696937</v>
      </c>
      <c r="AA246" s="17">
        <f t="shared" si="128"/>
        <v>122.24907519134318</v>
      </c>
      <c r="AB246" s="2">
        <f t="shared" si="155"/>
        <v>356.11179980030437</v>
      </c>
      <c r="AC246" s="1">
        <f t="shared" si="129"/>
        <v>28.488943984024349</v>
      </c>
      <c r="AD246" s="17">
        <f t="shared" si="130"/>
        <v>384.6007437843287</v>
      </c>
      <c r="AE246" s="15">
        <v>132.02900120665063</v>
      </c>
      <c r="AF246" s="1">
        <f t="shared" si="143"/>
        <v>9.2420300844655454</v>
      </c>
      <c r="AG246" s="17">
        <f t="shared" si="144"/>
        <v>141.27103129111617</v>
      </c>
      <c r="AH246" s="15">
        <v>239.00013322108174</v>
      </c>
      <c r="AI246" s="15">
        <v>152.57271379440547</v>
      </c>
      <c r="AJ246" s="15">
        <v>141.27103129111617</v>
      </c>
      <c r="AK246" s="1">
        <f t="shared" si="145"/>
        <v>11.301682503289294</v>
      </c>
      <c r="AL246" s="2">
        <f t="shared" si="146"/>
        <v>152.57271379440547</v>
      </c>
      <c r="AM246" s="1">
        <f t="shared" si="147"/>
        <v>12.205817103552437</v>
      </c>
      <c r="AN246" s="2">
        <f t="shared" si="148"/>
        <v>164.77853089795792</v>
      </c>
      <c r="AO246" s="15">
        <v>164.77853089795792</v>
      </c>
      <c r="AP246" s="24">
        <f t="shared" si="131"/>
        <v>14.830067780816213</v>
      </c>
      <c r="AQ246" s="24">
        <f t="shared" si="132"/>
        <v>179.60859867877414</v>
      </c>
      <c r="AR246" s="15">
        <v>179.60859867877414</v>
      </c>
      <c r="AS246" s="24">
        <f t="shared" si="133"/>
        <v>16.164773881089673</v>
      </c>
      <c r="AT246" s="24">
        <f t="shared" si="134"/>
        <v>195.77337255986382</v>
      </c>
      <c r="AU246" s="15">
        <v>195.77337255986382</v>
      </c>
      <c r="AV246" s="24">
        <f t="shared" si="135"/>
        <v>17.619603530387742</v>
      </c>
      <c r="AW246" s="24">
        <f t="shared" si="136"/>
        <v>213.39297609025155</v>
      </c>
      <c r="AX246" s="15">
        <v>213.39297609025155</v>
      </c>
      <c r="AY246" s="24">
        <f t="shared" si="137"/>
        <v>25.607157130830185</v>
      </c>
      <c r="AZ246" s="24">
        <f t="shared" si="138"/>
        <v>239.00013322108174</v>
      </c>
      <c r="BA246" s="24">
        <f t="shared" si="139"/>
        <v>9.5600053288432694</v>
      </c>
      <c r="BB246" s="24">
        <f t="shared" si="140"/>
        <v>248.560138549925</v>
      </c>
      <c r="BD246" s="15">
        <v>248.560138549925</v>
      </c>
      <c r="BE246" s="1">
        <f t="shared" si="118"/>
        <v>12.428006927496249</v>
      </c>
      <c r="BF246" s="2">
        <f t="shared" si="119"/>
        <v>260.98814547742126</v>
      </c>
      <c r="BG246" s="15">
        <v>260.98814547742126</v>
      </c>
      <c r="BH246" s="1">
        <f t="shared" si="120"/>
        <v>33.928458912064762</v>
      </c>
      <c r="BI246" s="2">
        <f t="shared" si="121"/>
        <v>294.916604389486</v>
      </c>
      <c r="BJ246" s="15">
        <v>294.916604389486</v>
      </c>
      <c r="BK246" s="24">
        <f t="shared" si="122"/>
        <v>14.7458302194743</v>
      </c>
      <c r="BL246" s="24">
        <f t="shared" si="123"/>
        <v>309.66243460896033</v>
      </c>
      <c r="BN246" s="15">
        <v>309.66243460896033</v>
      </c>
      <c r="BO246" s="24">
        <f t="shared" si="124"/>
        <v>46.44936519134405</v>
      </c>
      <c r="BP246" s="24">
        <f t="shared" si="125"/>
        <v>356.11179980030437</v>
      </c>
    </row>
    <row r="247" spans="1:68" ht="16.5" customHeight="1" x14ac:dyDescent="0.3">
      <c r="A247" s="5"/>
      <c r="B247" s="131" t="s">
        <v>382</v>
      </c>
      <c r="C247" s="66">
        <v>8681</v>
      </c>
      <c r="D247" s="67" t="s">
        <v>59</v>
      </c>
      <c r="E247" s="67" t="s">
        <v>39</v>
      </c>
      <c r="F247" s="67" t="s">
        <v>205</v>
      </c>
      <c r="G247" s="80" t="s">
        <v>70</v>
      </c>
      <c r="H247" s="80" t="s">
        <v>71</v>
      </c>
      <c r="I247" s="69">
        <v>12</v>
      </c>
      <c r="J247" s="70" t="s">
        <v>15</v>
      </c>
      <c r="K247" s="132">
        <f t="shared" si="126"/>
        <v>11243.438940720174</v>
      </c>
      <c r="L247" s="35">
        <v>356.11179980030437</v>
      </c>
      <c r="M247" s="33">
        <v>83.621111745356217</v>
      </c>
      <c r="N247" s="14">
        <v>59.873283800000003</v>
      </c>
      <c r="O247" s="1">
        <f t="shared" si="149"/>
        <v>3.5923970279999997</v>
      </c>
      <c r="P247" s="2">
        <f t="shared" si="150"/>
        <v>63.465680828000004</v>
      </c>
      <c r="Q247" s="1">
        <f t="shared" si="151"/>
        <v>6.6896889396284971</v>
      </c>
      <c r="R247" s="17">
        <f t="shared" si="152"/>
        <v>90.310800684984713</v>
      </c>
      <c r="S247" s="15">
        <v>106.295812406227</v>
      </c>
      <c r="T247" s="15">
        <v>90.310800684984713</v>
      </c>
      <c r="U247" s="1">
        <f t="shared" si="153"/>
        <v>9.031080068498472</v>
      </c>
      <c r="V247" s="2">
        <f t="shared" si="154"/>
        <v>99.341880753483181</v>
      </c>
      <c r="W247" s="15">
        <v>99.341880753483181</v>
      </c>
      <c r="X247" s="1">
        <f t="shared" si="141"/>
        <v>6.9539316527438224</v>
      </c>
      <c r="Y247" s="2">
        <f t="shared" si="142"/>
        <v>106.295812406227</v>
      </c>
      <c r="Z247" s="2">
        <f t="shared" si="127"/>
        <v>15.944371860934051</v>
      </c>
      <c r="AA247" s="17">
        <f t="shared" si="128"/>
        <v>122.24018426716106</v>
      </c>
      <c r="AB247" s="2">
        <f t="shared" si="155"/>
        <v>356.08590052043314</v>
      </c>
      <c r="AC247" s="1">
        <f t="shared" si="129"/>
        <v>28.486872041634651</v>
      </c>
      <c r="AD247" s="17">
        <f t="shared" si="130"/>
        <v>384.57277256206777</v>
      </c>
      <c r="AE247" s="15">
        <v>132.01939900853395</v>
      </c>
      <c r="AF247" s="1">
        <f t="shared" si="143"/>
        <v>9.2413579305973759</v>
      </c>
      <c r="AG247" s="17">
        <f t="shared" si="144"/>
        <v>141.26075693913134</v>
      </c>
      <c r="AH247" s="15">
        <v>238.9827512322147</v>
      </c>
      <c r="AI247" s="15">
        <v>152.56161749426184</v>
      </c>
      <c r="AJ247" s="15">
        <v>141.26075693913134</v>
      </c>
      <c r="AK247" s="1">
        <f t="shared" si="145"/>
        <v>11.300860555130507</v>
      </c>
      <c r="AL247" s="2">
        <f t="shared" si="146"/>
        <v>152.56161749426184</v>
      </c>
      <c r="AM247" s="1">
        <f t="shared" si="147"/>
        <v>12.204929399540948</v>
      </c>
      <c r="AN247" s="2">
        <f t="shared" si="148"/>
        <v>164.7665468938028</v>
      </c>
      <c r="AO247" s="15">
        <v>164.7665468938028</v>
      </c>
      <c r="AP247" s="24">
        <f t="shared" si="131"/>
        <v>14.828989220442251</v>
      </c>
      <c r="AQ247" s="24">
        <f t="shared" si="132"/>
        <v>179.59553611424505</v>
      </c>
      <c r="AR247" s="15">
        <v>179.59553611424505</v>
      </c>
      <c r="AS247" s="24">
        <f t="shared" si="133"/>
        <v>16.163598250282057</v>
      </c>
      <c r="AT247" s="24">
        <f t="shared" si="134"/>
        <v>195.75913436452711</v>
      </c>
      <c r="AU247" s="15">
        <v>195.75913436452711</v>
      </c>
      <c r="AV247" s="24">
        <f t="shared" si="135"/>
        <v>17.618322092807439</v>
      </c>
      <c r="AW247" s="24">
        <f t="shared" si="136"/>
        <v>213.37745645733455</v>
      </c>
      <c r="AX247" s="15">
        <v>213.37745645733455</v>
      </c>
      <c r="AY247" s="24">
        <f t="shared" si="137"/>
        <v>25.605294774880143</v>
      </c>
      <c r="AZ247" s="24">
        <f t="shared" si="138"/>
        <v>238.9827512322147</v>
      </c>
      <c r="BA247" s="24">
        <f t="shared" si="139"/>
        <v>9.5593100492885874</v>
      </c>
      <c r="BB247" s="24">
        <f t="shared" si="140"/>
        <v>248.54206128150329</v>
      </c>
      <c r="BD247" s="15">
        <v>248.54206128150329</v>
      </c>
      <c r="BE247" s="1">
        <f t="shared" si="118"/>
        <v>12.427103064075165</v>
      </c>
      <c r="BF247" s="2">
        <f t="shared" si="119"/>
        <v>260.96916434557846</v>
      </c>
      <c r="BG247" s="15">
        <v>260.96916434557846</v>
      </c>
      <c r="BH247" s="1">
        <f t="shared" si="120"/>
        <v>33.925991364925196</v>
      </c>
      <c r="BI247" s="2">
        <f t="shared" si="121"/>
        <v>294.89515571050367</v>
      </c>
      <c r="BJ247" s="15">
        <v>294.89515571050367</v>
      </c>
      <c r="BK247" s="24">
        <f t="shared" si="122"/>
        <v>14.744757785525184</v>
      </c>
      <c r="BL247" s="24">
        <f t="shared" si="123"/>
        <v>309.63991349602884</v>
      </c>
      <c r="BN247" s="15">
        <v>309.63991349602884</v>
      </c>
      <c r="BO247" s="24">
        <f t="shared" si="124"/>
        <v>46.445987024404324</v>
      </c>
      <c r="BP247" s="24">
        <f t="shared" si="125"/>
        <v>356.08590052043314</v>
      </c>
    </row>
    <row r="248" spans="1:68" ht="16.5" customHeight="1" x14ac:dyDescent="0.3">
      <c r="A248" s="5"/>
      <c r="B248" s="131" t="s">
        <v>278</v>
      </c>
      <c r="C248" s="66"/>
      <c r="D248" s="71" t="s">
        <v>23</v>
      </c>
      <c r="E248" s="75" t="s">
        <v>43</v>
      </c>
      <c r="F248" s="75" t="s">
        <v>141</v>
      </c>
      <c r="G248" s="91"/>
      <c r="H248" s="92"/>
      <c r="I248" s="92"/>
      <c r="J248" s="93"/>
      <c r="K248" s="132">
        <f t="shared" si="126"/>
        <v>11242.62122849608</v>
      </c>
      <c r="L248" s="35">
        <v>356.08590052043314</v>
      </c>
      <c r="M248" s="33">
        <v>83.621111745356217</v>
      </c>
      <c r="N248" s="14">
        <v>59.873283800000003</v>
      </c>
      <c r="O248" s="1">
        <f t="shared" si="149"/>
        <v>3.5923970279999997</v>
      </c>
      <c r="P248" s="2">
        <f t="shared" si="150"/>
        <v>63.465680828000004</v>
      </c>
      <c r="Q248" s="1">
        <f t="shared" si="151"/>
        <v>6.6896889396284971</v>
      </c>
      <c r="R248" s="17">
        <f t="shared" si="152"/>
        <v>90.310800684984713</v>
      </c>
      <c r="S248" s="15">
        <v>106.295812406227</v>
      </c>
      <c r="T248" s="15">
        <v>90.310800684984713</v>
      </c>
      <c r="U248" s="1">
        <f t="shared" si="153"/>
        <v>9.031080068498472</v>
      </c>
      <c r="V248" s="2">
        <f t="shared" si="154"/>
        <v>99.341880753483181</v>
      </c>
      <c r="W248" s="15">
        <v>99.341880753483181</v>
      </c>
      <c r="X248" s="1">
        <f t="shared" si="141"/>
        <v>6.9539316527438224</v>
      </c>
      <c r="Y248" s="2">
        <f t="shared" si="142"/>
        <v>106.295812406227</v>
      </c>
      <c r="Z248" s="2">
        <f t="shared" si="127"/>
        <v>15.944371860934051</v>
      </c>
      <c r="AA248" s="17">
        <f t="shared" si="128"/>
        <v>122.24018426716106</v>
      </c>
      <c r="AB248" s="2">
        <f t="shared" si="155"/>
        <v>356.08590052043314</v>
      </c>
      <c r="AC248" s="1">
        <f t="shared" si="129"/>
        <v>28.486872041634651</v>
      </c>
      <c r="AD248" s="17">
        <f t="shared" si="130"/>
        <v>384.57277256206777</v>
      </c>
      <c r="AE248" s="15">
        <v>132.01939900853395</v>
      </c>
      <c r="AF248" s="1">
        <f t="shared" si="143"/>
        <v>9.2413579305973759</v>
      </c>
      <c r="AG248" s="17">
        <f t="shared" si="144"/>
        <v>141.26075693913134</v>
      </c>
      <c r="AH248" s="15">
        <v>238.9827512322147</v>
      </c>
      <c r="AI248" s="15">
        <v>152.56161749426184</v>
      </c>
      <c r="AJ248" s="15">
        <v>141.26075693913134</v>
      </c>
      <c r="AK248" s="1">
        <f t="shared" si="145"/>
        <v>11.300860555130507</v>
      </c>
      <c r="AL248" s="2">
        <f t="shared" si="146"/>
        <v>152.56161749426184</v>
      </c>
      <c r="AM248" s="1">
        <f t="shared" si="147"/>
        <v>12.204929399540948</v>
      </c>
      <c r="AN248" s="2">
        <f t="shared" si="148"/>
        <v>164.7665468938028</v>
      </c>
      <c r="AO248" s="15">
        <v>164.7665468938028</v>
      </c>
      <c r="AP248" s="24">
        <f t="shared" si="131"/>
        <v>14.828989220442251</v>
      </c>
      <c r="AQ248" s="24">
        <f t="shared" si="132"/>
        <v>179.59553611424505</v>
      </c>
      <c r="AR248" s="15">
        <v>179.59553611424505</v>
      </c>
      <c r="AS248" s="24">
        <f t="shared" si="133"/>
        <v>16.163598250282057</v>
      </c>
      <c r="AT248" s="24">
        <f t="shared" si="134"/>
        <v>195.75913436452711</v>
      </c>
      <c r="AU248" s="15">
        <v>195.75913436452711</v>
      </c>
      <c r="AV248" s="24">
        <f t="shared" si="135"/>
        <v>17.618322092807439</v>
      </c>
      <c r="AW248" s="24">
        <f t="shared" si="136"/>
        <v>213.37745645733455</v>
      </c>
      <c r="AX248" s="15">
        <v>213.37745645733455</v>
      </c>
      <c r="AY248" s="24">
        <f t="shared" si="137"/>
        <v>25.605294774880143</v>
      </c>
      <c r="AZ248" s="24">
        <f t="shared" si="138"/>
        <v>238.9827512322147</v>
      </c>
      <c r="BA248" s="24">
        <f t="shared" si="139"/>
        <v>9.5593100492885874</v>
      </c>
      <c r="BB248" s="24">
        <f t="shared" si="140"/>
        <v>248.54206128150329</v>
      </c>
      <c r="BD248" s="15">
        <v>248.54206128150329</v>
      </c>
      <c r="BE248" s="1">
        <f t="shared" si="118"/>
        <v>12.427103064075165</v>
      </c>
      <c r="BF248" s="2">
        <f t="shared" si="119"/>
        <v>260.96916434557846</v>
      </c>
      <c r="BG248" s="15">
        <v>260.96916434557846</v>
      </c>
      <c r="BH248" s="1">
        <f t="shared" si="120"/>
        <v>33.925991364925196</v>
      </c>
      <c r="BI248" s="2">
        <f t="shared" si="121"/>
        <v>294.89515571050367</v>
      </c>
      <c r="BJ248" s="15">
        <v>294.89515571050367</v>
      </c>
      <c r="BK248" s="24">
        <f t="shared" si="122"/>
        <v>14.744757785525184</v>
      </c>
      <c r="BL248" s="24">
        <f t="shared" si="123"/>
        <v>309.63991349602884</v>
      </c>
      <c r="BN248" s="15">
        <v>309.63991349602884</v>
      </c>
      <c r="BO248" s="24">
        <f t="shared" si="124"/>
        <v>46.445987024404324</v>
      </c>
      <c r="BP248" s="24">
        <f t="shared" si="125"/>
        <v>356.08590052043314</v>
      </c>
    </row>
    <row r="249" spans="1:68" ht="16.5" customHeight="1" x14ac:dyDescent="0.3">
      <c r="A249" s="5"/>
      <c r="B249" s="131" t="s">
        <v>279</v>
      </c>
      <c r="C249" s="66"/>
      <c r="D249" s="71" t="s">
        <v>23</v>
      </c>
      <c r="E249" s="75" t="s">
        <v>43</v>
      </c>
      <c r="F249" s="75" t="s">
        <v>142</v>
      </c>
      <c r="G249" s="94"/>
      <c r="H249" s="94"/>
      <c r="I249" s="92"/>
      <c r="J249" s="93"/>
      <c r="K249" s="132">
        <f t="shared" si="126"/>
        <v>11242.62122849608</v>
      </c>
      <c r="L249" s="35">
        <v>356.08590052043314</v>
      </c>
      <c r="M249" s="33">
        <v>91.992417715425574</v>
      </c>
      <c r="N249" s="14">
        <v>65.867195716035113</v>
      </c>
      <c r="O249" s="1">
        <f t="shared" si="149"/>
        <v>3.9520317429621068</v>
      </c>
      <c r="P249" s="2">
        <f t="shared" si="150"/>
        <v>69.819227458997219</v>
      </c>
      <c r="Q249" s="1">
        <f t="shared" si="151"/>
        <v>7.3593934172340463</v>
      </c>
      <c r="R249" s="17">
        <f t="shared" si="152"/>
        <v>99.35181113265962</v>
      </c>
      <c r="S249" s="15">
        <v>116.93708170314036</v>
      </c>
      <c r="T249" s="15">
        <v>99.35181113265962</v>
      </c>
      <c r="U249" s="1">
        <f t="shared" si="153"/>
        <v>9.935181113265962</v>
      </c>
      <c r="V249" s="2">
        <f t="shared" si="154"/>
        <v>109.28699224592557</v>
      </c>
      <c r="W249" s="15">
        <v>109.28699224592557</v>
      </c>
      <c r="X249" s="1">
        <f t="shared" si="141"/>
        <v>7.6500894572147899</v>
      </c>
      <c r="Y249" s="2">
        <f t="shared" si="142"/>
        <v>116.93708170314036</v>
      </c>
      <c r="Z249" s="2">
        <f t="shared" si="127"/>
        <v>17.540562255471055</v>
      </c>
      <c r="AA249" s="17">
        <f t="shared" si="128"/>
        <v>134.47764395861142</v>
      </c>
      <c r="AB249" s="2">
        <f t="shared" si="155"/>
        <v>406.39100000000002</v>
      </c>
      <c r="AC249" s="1">
        <f t="shared" si="129"/>
        <v>32.511279999999999</v>
      </c>
      <c r="AD249" s="17">
        <f t="shared" si="130"/>
        <v>438.90228000000002</v>
      </c>
      <c r="AE249" s="15">
        <v>145.23585547530033</v>
      </c>
      <c r="AF249" s="1">
        <f t="shared" si="143"/>
        <v>10.166509883271024</v>
      </c>
      <c r="AG249" s="17">
        <f t="shared" si="144"/>
        <v>155.40236535857136</v>
      </c>
      <c r="AH249" s="15">
        <v>262.90730437886589</v>
      </c>
      <c r="AI249" s="15">
        <v>167.83455458725706</v>
      </c>
      <c r="AJ249" s="15">
        <v>155.40236535857136</v>
      </c>
      <c r="AK249" s="1">
        <f t="shared" si="145"/>
        <v>12.432189228685708</v>
      </c>
      <c r="AL249" s="2">
        <f t="shared" si="146"/>
        <v>167.83455458725706</v>
      </c>
      <c r="AM249" s="1">
        <f t="shared" si="147"/>
        <v>13.426764366980565</v>
      </c>
      <c r="AN249" s="2">
        <f t="shared" si="148"/>
        <v>181.26131895423762</v>
      </c>
      <c r="AO249" s="15">
        <v>181.26131895423762</v>
      </c>
      <c r="AP249" s="24">
        <f t="shared" si="131"/>
        <v>16.313518705881386</v>
      </c>
      <c r="AQ249" s="24">
        <f t="shared" si="132"/>
        <v>197.57483766011902</v>
      </c>
      <c r="AR249" s="15">
        <v>197.57483766011902</v>
      </c>
      <c r="AS249" s="24">
        <f t="shared" si="133"/>
        <v>17.781735389410709</v>
      </c>
      <c r="AT249" s="24">
        <f t="shared" si="134"/>
        <v>215.35657304952971</v>
      </c>
      <c r="AU249" s="15">
        <v>215.35657304952971</v>
      </c>
      <c r="AV249" s="24">
        <f t="shared" si="135"/>
        <v>19.382091574457675</v>
      </c>
      <c r="AW249" s="24">
        <f t="shared" si="136"/>
        <v>234.7386646239874</v>
      </c>
      <c r="AX249" s="15">
        <v>234.7386646239874</v>
      </c>
      <c r="AY249" s="24">
        <f t="shared" si="137"/>
        <v>28.168639754878491</v>
      </c>
      <c r="AZ249" s="24">
        <f t="shared" si="138"/>
        <v>262.90730437886589</v>
      </c>
      <c r="BA249" s="24">
        <f t="shared" si="139"/>
        <v>10.516292175154636</v>
      </c>
      <c r="BB249" s="24">
        <f t="shared" si="140"/>
        <v>273.42359655402055</v>
      </c>
      <c r="BD249" s="15">
        <v>273.42359655402055</v>
      </c>
      <c r="BE249" s="1">
        <f t="shared" si="118"/>
        <v>13.671179827701028</v>
      </c>
      <c r="BF249" s="2">
        <f t="shared" si="119"/>
        <v>287.0947763817216</v>
      </c>
      <c r="BG249" s="15">
        <v>287.0947763817216</v>
      </c>
      <c r="BH249" s="1">
        <f t="shared" si="120"/>
        <v>37.322320929623807</v>
      </c>
      <c r="BI249" s="2">
        <f t="shared" si="121"/>
        <v>324.4170973113454</v>
      </c>
      <c r="BJ249" s="15">
        <v>324.4170973113454</v>
      </c>
      <c r="BK249" s="24">
        <f t="shared" si="122"/>
        <v>16.220854865567269</v>
      </c>
      <c r="BL249" s="24">
        <f t="shared" si="123"/>
        <v>340.63795217691268</v>
      </c>
      <c r="BN249" s="15">
        <v>340.63795217691268</v>
      </c>
      <c r="BO249" s="24">
        <f t="shared" si="124"/>
        <v>51.095692826536904</v>
      </c>
      <c r="BP249" s="24">
        <f t="shared" si="125"/>
        <v>391.73364500344957</v>
      </c>
    </row>
    <row r="250" spans="1:68" ht="16.5" customHeight="1" x14ac:dyDescent="0.3">
      <c r="A250" s="5"/>
      <c r="B250" s="131" t="s">
        <v>315</v>
      </c>
      <c r="C250" s="66">
        <v>8515</v>
      </c>
      <c r="D250" s="71" t="s">
        <v>23</v>
      </c>
      <c r="E250" s="71" t="s">
        <v>24</v>
      </c>
      <c r="F250" s="67" t="s">
        <v>102</v>
      </c>
      <c r="G250" s="68">
        <v>95</v>
      </c>
      <c r="H250" s="68">
        <v>118</v>
      </c>
      <c r="I250" s="68">
        <v>10</v>
      </c>
      <c r="J250" s="70" t="s">
        <v>15</v>
      </c>
      <c r="K250" s="132">
        <f t="shared" si="126"/>
        <v>12830.892986754401</v>
      </c>
      <c r="L250" s="35">
        <v>406.39100000000002</v>
      </c>
      <c r="M250" s="33">
        <v>91.992417715425574</v>
      </c>
      <c r="N250" s="14">
        <v>65.867195716035113</v>
      </c>
      <c r="O250" s="1">
        <f t="shared" si="149"/>
        <v>3.9520317429621068</v>
      </c>
      <c r="P250" s="2">
        <f t="shared" si="150"/>
        <v>69.819227458997219</v>
      </c>
      <c r="Q250" s="1">
        <f t="shared" si="151"/>
        <v>7.3593934172340463</v>
      </c>
      <c r="R250" s="17">
        <f t="shared" si="152"/>
        <v>99.35181113265962</v>
      </c>
      <c r="S250" s="15">
        <v>116.93708170314036</v>
      </c>
      <c r="T250" s="15">
        <v>99.35181113265962</v>
      </c>
      <c r="U250" s="1">
        <f t="shared" si="153"/>
        <v>9.935181113265962</v>
      </c>
      <c r="V250" s="2">
        <f t="shared" si="154"/>
        <v>109.28699224592557</v>
      </c>
      <c r="W250" s="15">
        <v>109.28699224592557</v>
      </c>
      <c r="X250" s="1">
        <f t="shared" si="141"/>
        <v>7.6500894572147899</v>
      </c>
      <c r="Y250" s="2">
        <f t="shared" si="142"/>
        <v>116.93708170314036</v>
      </c>
      <c r="Z250" s="2">
        <f t="shared" si="127"/>
        <v>17.540562255471055</v>
      </c>
      <c r="AA250" s="17">
        <f t="shared" si="128"/>
        <v>134.47764395861142</v>
      </c>
      <c r="AB250" s="2">
        <f t="shared" si="155"/>
        <v>406.39100000000002</v>
      </c>
      <c r="AC250" s="1">
        <f t="shared" si="129"/>
        <v>32.511279999999999</v>
      </c>
      <c r="AD250" s="17">
        <f t="shared" si="130"/>
        <v>438.90228000000002</v>
      </c>
      <c r="AE250" s="15">
        <v>145.23585547530033</v>
      </c>
      <c r="AF250" s="1">
        <f t="shared" si="143"/>
        <v>10.166509883271024</v>
      </c>
      <c r="AG250" s="17">
        <f t="shared" si="144"/>
        <v>155.40236535857136</v>
      </c>
      <c r="AH250" s="15">
        <v>262.90730437886589</v>
      </c>
      <c r="AI250" s="15">
        <v>167.83455458725706</v>
      </c>
      <c r="AJ250" s="15">
        <v>155.40236535857136</v>
      </c>
      <c r="AK250" s="1">
        <f t="shared" si="145"/>
        <v>12.432189228685708</v>
      </c>
      <c r="AL250" s="2">
        <f t="shared" si="146"/>
        <v>167.83455458725706</v>
      </c>
      <c r="AM250" s="1">
        <f t="shared" si="147"/>
        <v>13.426764366980565</v>
      </c>
      <c r="AN250" s="2">
        <f t="shared" si="148"/>
        <v>181.26131895423762</v>
      </c>
      <c r="AO250" s="15">
        <v>181.26131895423762</v>
      </c>
      <c r="AP250" s="24">
        <f t="shared" si="131"/>
        <v>16.313518705881386</v>
      </c>
      <c r="AQ250" s="24">
        <f t="shared" si="132"/>
        <v>197.57483766011902</v>
      </c>
      <c r="AR250" s="15">
        <v>197.57483766011902</v>
      </c>
      <c r="AS250" s="24">
        <f t="shared" si="133"/>
        <v>17.781735389410709</v>
      </c>
      <c r="AT250" s="24">
        <f t="shared" si="134"/>
        <v>215.35657304952971</v>
      </c>
      <c r="AU250" s="15">
        <v>215.35657304952971</v>
      </c>
      <c r="AV250" s="24">
        <f t="shared" si="135"/>
        <v>19.382091574457675</v>
      </c>
      <c r="AW250" s="24">
        <f t="shared" si="136"/>
        <v>234.7386646239874</v>
      </c>
      <c r="AX250" s="15">
        <v>234.7386646239874</v>
      </c>
      <c r="AY250" s="24">
        <f t="shared" si="137"/>
        <v>28.168639754878491</v>
      </c>
      <c r="AZ250" s="24">
        <f t="shared" si="138"/>
        <v>262.90730437886589</v>
      </c>
      <c r="BA250" s="24">
        <f t="shared" si="139"/>
        <v>10.516292175154636</v>
      </c>
      <c r="BB250" s="24">
        <f t="shared" si="140"/>
        <v>273.42359655402055</v>
      </c>
      <c r="BD250" s="15">
        <v>273.42359655402055</v>
      </c>
      <c r="BE250" s="1">
        <f t="shared" si="118"/>
        <v>13.671179827701028</v>
      </c>
      <c r="BF250" s="2">
        <f t="shared" si="119"/>
        <v>287.0947763817216</v>
      </c>
      <c r="BG250" s="15">
        <v>287.0947763817216</v>
      </c>
      <c r="BH250" s="1">
        <f t="shared" si="120"/>
        <v>37.322320929623807</v>
      </c>
      <c r="BI250" s="2">
        <f t="shared" si="121"/>
        <v>324.4170973113454</v>
      </c>
      <c r="BJ250" s="15">
        <v>324.4170973113454</v>
      </c>
      <c r="BK250" s="24">
        <f t="shared" si="122"/>
        <v>16.220854865567269</v>
      </c>
      <c r="BL250" s="24">
        <f t="shared" si="123"/>
        <v>340.63795217691268</v>
      </c>
      <c r="BN250" s="15">
        <v>340.63795217691268</v>
      </c>
      <c r="BO250" s="24">
        <f t="shared" si="124"/>
        <v>51.095692826536904</v>
      </c>
      <c r="BP250" s="24">
        <f t="shared" si="125"/>
        <v>391.73364500344957</v>
      </c>
    </row>
    <row r="251" spans="1:68" ht="16.5" customHeight="1" x14ac:dyDescent="0.3">
      <c r="A251" s="5"/>
      <c r="B251" s="131" t="s">
        <v>315</v>
      </c>
      <c r="C251" s="66">
        <v>8515</v>
      </c>
      <c r="D251" s="67" t="s">
        <v>74</v>
      </c>
      <c r="E251" s="67" t="s">
        <v>24</v>
      </c>
      <c r="F251" s="67" t="s">
        <v>213</v>
      </c>
      <c r="G251" s="68">
        <v>95</v>
      </c>
      <c r="H251" s="68">
        <v>118</v>
      </c>
      <c r="I251" s="68">
        <v>10</v>
      </c>
      <c r="J251" s="70" t="s">
        <v>14</v>
      </c>
      <c r="K251" s="132">
        <f>K250</f>
        <v>12830.892986754401</v>
      </c>
      <c r="L251" s="35">
        <v>406.39100000000002</v>
      </c>
      <c r="M251" s="33">
        <v>61.319086091093581</v>
      </c>
      <c r="N251" s="14">
        <v>43.904882000000001</v>
      </c>
      <c r="O251" s="1">
        <f t="shared" si="149"/>
        <v>2.63429292</v>
      </c>
      <c r="P251" s="2">
        <f t="shared" si="150"/>
        <v>46.539174920000001</v>
      </c>
      <c r="Q251" s="1">
        <f t="shared" si="151"/>
        <v>4.9055268872874862</v>
      </c>
      <c r="R251" s="17">
        <f t="shared" si="152"/>
        <v>66.22461297838106</v>
      </c>
      <c r="S251" s="15">
        <v>77.946369475554505</v>
      </c>
      <c r="T251" s="15">
        <v>66.22461297838106</v>
      </c>
      <c r="U251" s="1">
        <f t="shared" si="153"/>
        <v>6.6224612978381057</v>
      </c>
      <c r="V251" s="2">
        <f t="shared" si="154"/>
        <v>72.847074276219161</v>
      </c>
      <c r="W251" s="15">
        <v>72.847074276219161</v>
      </c>
      <c r="X251" s="1">
        <f t="shared" si="141"/>
        <v>5.0992951993353408</v>
      </c>
      <c r="Y251" s="2">
        <f t="shared" si="142"/>
        <v>77.946369475554505</v>
      </c>
      <c r="Z251" s="2">
        <f t="shared" si="127"/>
        <v>11.691955421333175</v>
      </c>
      <c r="AA251" s="17">
        <f t="shared" si="128"/>
        <v>89.638324896887681</v>
      </c>
      <c r="AB251" s="2">
        <f t="shared" si="155"/>
        <v>284.483</v>
      </c>
      <c r="AC251" s="1">
        <f t="shared" si="129"/>
        <v>22.75864</v>
      </c>
      <c r="AD251" s="17">
        <f t="shared" si="130"/>
        <v>307.24164000000002</v>
      </c>
      <c r="AE251" s="15">
        <v>96.809390888638688</v>
      </c>
      <c r="AF251" s="1">
        <f t="shared" si="143"/>
        <v>6.7766573622047082</v>
      </c>
      <c r="AG251" s="17">
        <f t="shared" si="144"/>
        <v>103.58604825084339</v>
      </c>
      <c r="AH251" s="15">
        <v>175.24526511582013</v>
      </c>
      <c r="AI251" s="15">
        <v>111.87293211091087</v>
      </c>
      <c r="AJ251" s="15">
        <v>103.58604825084339</v>
      </c>
      <c r="AK251" s="1">
        <f t="shared" si="145"/>
        <v>8.286883860067471</v>
      </c>
      <c r="AL251" s="2">
        <f t="shared" si="146"/>
        <v>111.87293211091087</v>
      </c>
      <c r="AM251" s="1">
        <f t="shared" si="147"/>
        <v>8.9498345688728698</v>
      </c>
      <c r="AN251" s="2">
        <f t="shared" si="148"/>
        <v>120.82276667978374</v>
      </c>
      <c r="AO251" s="15">
        <v>120.82276667978374</v>
      </c>
      <c r="AP251" s="24">
        <f t="shared" si="131"/>
        <v>10.874049001180536</v>
      </c>
      <c r="AQ251" s="24">
        <f t="shared" si="132"/>
        <v>131.69681568096428</v>
      </c>
      <c r="AR251" s="15">
        <v>131.69681568096428</v>
      </c>
      <c r="AS251" s="24">
        <f t="shared" si="133"/>
        <v>11.852713411286786</v>
      </c>
      <c r="AT251" s="24">
        <f t="shared" si="134"/>
        <v>143.54952909225108</v>
      </c>
      <c r="AU251" s="15">
        <v>143.54952909225108</v>
      </c>
      <c r="AV251" s="24">
        <f t="shared" si="135"/>
        <v>12.919457618302596</v>
      </c>
      <c r="AW251" s="24">
        <f t="shared" si="136"/>
        <v>156.46898671055368</v>
      </c>
      <c r="AX251" s="15">
        <v>156.46898671055368</v>
      </c>
      <c r="AY251" s="24">
        <f t="shared" si="137"/>
        <v>18.776278405266439</v>
      </c>
      <c r="AZ251" s="24">
        <f t="shared" si="138"/>
        <v>175.24526511582013</v>
      </c>
      <c r="BA251" s="24">
        <f t="shared" si="139"/>
        <v>7.009810604632805</v>
      </c>
      <c r="BB251" s="24">
        <f t="shared" si="140"/>
        <v>182.25507572045294</v>
      </c>
      <c r="BD251" s="15">
        <v>182.25507572045294</v>
      </c>
      <c r="BE251" s="1">
        <f t="shared" si="118"/>
        <v>9.1127537860226475</v>
      </c>
      <c r="BF251" s="2">
        <f t="shared" si="119"/>
        <v>191.36782950647557</v>
      </c>
      <c r="BG251" s="15">
        <v>191.36782950647557</v>
      </c>
      <c r="BH251" s="1">
        <f t="shared" si="120"/>
        <v>24.877817835841824</v>
      </c>
      <c r="BI251" s="2">
        <f t="shared" si="121"/>
        <v>216.2456473423174</v>
      </c>
      <c r="BJ251" s="15">
        <v>216.2456473423174</v>
      </c>
      <c r="BK251" s="24">
        <f t="shared" si="122"/>
        <v>10.81228236711587</v>
      </c>
      <c r="BL251" s="24">
        <f t="shared" si="123"/>
        <v>227.05792970943327</v>
      </c>
      <c r="BN251" s="15">
        <v>227.05792970943327</v>
      </c>
      <c r="BO251" s="24">
        <f t="shared" si="124"/>
        <v>34.058689456414996</v>
      </c>
      <c r="BP251" s="24">
        <f t="shared" si="125"/>
        <v>261.11661916584825</v>
      </c>
    </row>
    <row r="252" spans="1:68" ht="16.5" customHeight="1" x14ac:dyDescent="0.3">
      <c r="A252" s="5"/>
      <c r="B252" s="131" t="s">
        <v>413</v>
      </c>
      <c r="C252" s="66">
        <v>9658</v>
      </c>
      <c r="D252" s="67" t="s">
        <v>59</v>
      </c>
      <c r="E252" s="67" t="s">
        <v>12</v>
      </c>
      <c r="F252" s="75" t="s">
        <v>209</v>
      </c>
      <c r="G252" s="68">
        <v>73.5</v>
      </c>
      <c r="H252" s="68">
        <v>98.43</v>
      </c>
      <c r="I252" s="68" t="s">
        <v>73</v>
      </c>
      <c r="J252" s="70" t="s">
        <v>13</v>
      </c>
      <c r="K252" s="132">
        <f t="shared" si="126"/>
        <v>8981.9187175671996</v>
      </c>
      <c r="L252" s="35">
        <v>284.483</v>
      </c>
      <c r="M252" s="33">
        <v>394.41589371793845</v>
      </c>
      <c r="N252" s="14">
        <v>282.40445800000003</v>
      </c>
      <c r="O252" s="1">
        <f t="shared" si="149"/>
        <v>16.944267480000001</v>
      </c>
      <c r="P252" s="2">
        <f t="shared" si="150"/>
        <v>299.34872548000004</v>
      </c>
      <c r="Q252" s="1">
        <f t="shared" si="151"/>
        <v>31.553271497435077</v>
      </c>
      <c r="R252" s="17">
        <f t="shared" si="152"/>
        <v>425.96916521537355</v>
      </c>
      <c r="S252" s="15">
        <v>501.36570745849468</v>
      </c>
      <c r="T252" s="15">
        <v>425.96916521537355</v>
      </c>
      <c r="U252" s="1">
        <f t="shared" si="153"/>
        <v>42.596916521537352</v>
      </c>
      <c r="V252" s="2">
        <f t="shared" si="154"/>
        <v>468.56608173691092</v>
      </c>
      <c r="W252" s="15">
        <v>468.56608173691092</v>
      </c>
      <c r="X252" s="1">
        <f t="shared" si="141"/>
        <v>32.799625721583759</v>
      </c>
      <c r="Y252" s="2">
        <f t="shared" si="142"/>
        <v>501.36570745849468</v>
      </c>
      <c r="Z252" s="2">
        <f t="shared" si="127"/>
        <v>75.204856118774202</v>
      </c>
      <c r="AA252" s="17">
        <f t="shared" si="128"/>
        <v>576.5705635772689</v>
      </c>
      <c r="AB252" s="2">
        <f t="shared" si="155"/>
        <v>1599.5740425000001</v>
      </c>
      <c r="AC252" s="1">
        <f t="shared" si="129"/>
        <v>127.96592340000001</v>
      </c>
      <c r="AD252" s="17">
        <f t="shared" si="130"/>
        <v>1727.5399659000002</v>
      </c>
      <c r="AE252" s="15">
        <v>622.69620866345042</v>
      </c>
      <c r="AF252" s="1">
        <f t="shared" si="143"/>
        <v>43.588734606441534</v>
      </c>
      <c r="AG252" s="17">
        <f t="shared" si="144"/>
        <v>666.28494326989198</v>
      </c>
      <c r="AH252" s="15">
        <v>1127.2105027431694</v>
      </c>
      <c r="AI252" s="15">
        <v>719.58773873148334</v>
      </c>
      <c r="AJ252" s="15">
        <v>666.28494326989198</v>
      </c>
      <c r="AK252" s="1">
        <f t="shared" si="145"/>
        <v>53.302795461591359</v>
      </c>
      <c r="AL252" s="2">
        <f t="shared" si="146"/>
        <v>719.58773873148334</v>
      </c>
      <c r="AM252" s="1">
        <f t="shared" si="147"/>
        <v>57.567019098518671</v>
      </c>
      <c r="AN252" s="2">
        <f t="shared" si="148"/>
        <v>777.15475783000204</v>
      </c>
      <c r="AO252" s="15">
        <v>777.15475783000204</v>
      </c>
      <c r="AP252" s="24">
        <f t="shared" si="131"/>
        <v>69.943928204700185</v>
      </c>
      <c r="AQ252" s="24">
        <f t="shared" si="132"/>
        <v>847.09868603470227</v>
      </c>
      <c r="AR252" s="15">
        <v>847.09868603470227</v>
      </c>
      <c r="AS252" s="24">
        <f t="shared" si="133"/>
        <v>76.238881743123201</v>
      </c>
      <c r="AT252" s="24">
        <f t="shared" si="134"/>
        <v>923.33756777782548</v>
      </c>
      <c r="AU252" s="15">
        <v>923.33756777782548</v>
      </c>
      <c r="AV252" s="24">
        <f t="shared" si="135"/>
        <v>83.100381100004299</v>
      </c>
      <c r="AW252" s="24">
        <f t="shared" si="136"/>
        <v>1006.4379488778297</v>
      </c>
      <c r="AX252" s="15">
        <v>1006.4379488778297</v>
      </c>
      <c r="AY252" s="24">
        <f t="shared" si="137"/>
        <v>120.77255386533956</v>
      </c>
      <c r="AZ252" s="24">
        <f t="shared" si="138"/>
        <v>1127.2105027431694</v>
      </c>
      <c r="BA252" s="24">
        <f t="shared" si="139"/>
        <v>45.088420109726776</v>
      </c>
      <c r="BB252" s="24">
        <f t="shared" si="140"/>
        <v>1172.2989228528961</v>
      </c>
      <c r="BD252" s="15">
        <v>1172.2989228528961</v>
      </c>
      <c r="BE252" s="1">
        <f t="shared" si="118"/>
        <v>58.614946142644804</v>
      </c>
      <c r="BF252" s="2">
        <f t="shared" si="119"/>
        <v>1230.913868995541</v>
      </c>
      <c r="BG252" s="15">
        <v>1172.3</v>
      </c>
      <c r="BH252" s="1">
        <f t="shared" si="120"/>
        <v>152.399</v>
      </c>
      <c r="BI252" s="2">
        <f t="shared" si="121"/>
        <v>1324.6990000000001</v>
      </c>
      <c r="BJ252" s="15">
        <v>1324.6990000000001</v>
      </c>
      <c r="BK252" s="24">
        <f t="shared" si="122"/>
        <v>66.234949999999998</v>
      </c>
      <c r="BL252" s="24">
        <f t="shared" si="123"/>
        <v>1390.9339500000001</v>
      </c>
      <c r="BN252" s="15">
        <v>1390.9339500000001</v>
      </c>
      <c r="BO252" s="24">
        <f t="shared" si="124"/>
        <v>208.64009250000004</v>
      </c>
      <c r="BP252" s="24">
        <f t="shared" si="125"/>
        <v>1599.5740425000001</v>
      </c>
    </row>
    <row r="253" spans="1:68" ht="16.5" customHeight="1" x14ac:dyDescent="0.3">
      <c r="A253" s="5"/>
      <c r="B253" s="131" t="s">
        <v>399</v>
      </c>
      <c r="C253" s="66"/>
      <c r="D253" s="67" t="s">
        <v>59</v>
      </c>
      <c r="E253" s="67" t="s">
        <v>485</v>
      </c>
      <c r="F253" s="67" t="s">
        <v>185</v>
      </c>
      <c r="G253" s="68"/>
      <c r="H253" s="69"/>
      <c r="I253" s="69"/>
      <c r="J253" s="70"/>
      <c r="K253" s="132">
        <f t="shared" si="126"/>
        <v>50502.996778244684</v>
      </c>
      <c r="L253" s="35">
        <v>1599.5740425000001</v>
      </c>
      <c r="M253" s="33">
        <v>53.506467745278812</v>
      </c>
      <c r="N253" s="14">
        <v>38.310994216439994</v>
      </c>
      <c r="O253" s="1">
        <f t="shared" si="149"/>
        <v>2.2986596529863994</v>
      </c>
      <c r="P253" s="2">
        <f t="shared" si="150"/>
        <v>40.609653869426396</v>
      </c>
      <c r="Q253" s="1">
        <f t="shared" si="151"/>
        <v>4.2805174196223046</v>
      </c>
      <c r="R253" s="17">
        <f t="shared" si="152"/>
        <v>57.786985164901118</v>
      </c>
      <c r="S253" s="15">
        <v>68.015281539088619</v>
      </c>
      <c r="T253" s="15">
        <v>57.786985164901118</v>
      </c>
      <c r="U253" s="1">
        <f t="shared" si="153"/>
        <v>5.7786985164901115</v>
      </c>
      <c r="V253" s="2">
        <f t="shared" si="154"/>
        <v>63.565683681391228</v>
      </c>
      <c r="W253" s="15">
        <v>63.565683681391228</v>
      </c>
      <c r="X253" s="1">
        <f t="shared" si="141"/>
        <v>4.4495978576973858</v>
      </c>
      <c r="Y253" s="2">
        <f t="shared" si="142"/>
        <v>68.015281539088619</v>
      </c>
      <c r="Z253" s="2">
        <f t="shared" si="127"/>
        <v>10.202292230863293</v>
      </c>
      <c r="AA253" s="17">
        <f t="shared" si="128"/>
        <v>78.217573769951912</v>
      </c>
      <c r="AB253" s="2">
        <f t="shared" si="155"/>
        <v>227.84794835980151</v>
      </c>
      <c r="AC253" s="1">
        <f t="shared" si="129"/>
        <v>18.227835868784119</v>
      </c>
      <c r="AD253" s="17">
        <f t="shared" si="130"/>
        <v>246.07578422858563</v>
      </c>
      <c r="AE253" s="15">
        <v>84.47497967154807</v>
      </c>
      <c r="AF253" s="1">
        <f t="shared" si="143"/>
        <v>5.9132485770083649</v>
      </c>
      <c r="AG253" s="17">
        <f t="shared" si="144"/>
        <v>90.38822824855643</v>
      </c>
      <c r="AH253" s="15">
        <v>152.91739853237004</v>
      </c>
      <c r="AI253" s="15">
        <v>97.61928650844095</v>
      </c>
      <c r="AJ253" s="15">
        <v>90.38822824855643</v>
      </c>
      <c r="AK253" s="1">
        <f t="shared" si="145"/>
        <v>7.2310582598845148</v>
      </c>
      <c r="AL253" s="2">
        <f t="shared" si="146"/>
        <v>97.61928650844095</v>
      </c>
      <c r="AM253" s="1">
        <f t="shared" si="147"/>
        <v>7.809542920675276</v>
      </c>
      <c r="AN253" s="2">
        <f t="shared" si="148"/>
        <v>105.42882942911622</v>
      </c>
      <c r="AO253" s="15">
        <v>105.42882942911622</v>
      </c>
      <c r="AP253" s="24">
        <f t="shared" si="131"/>
        <v>9.4885946486204595</v>
      </c>
      <c r="AQ253" s="24">
        <f t="shared" si="132"/>
        <v>114.91742407773668</v>
      </c>
      <c r="AR253" s="15">
        <v>114.91742407773668</v>
      </c>
      <c r="AS253" s="24">
        <f t="shared" si="133"/>
        <v>10.342568166996301</v>
      </c>
      <c r="AT253" s="24">
        <f t="shared" si="134"/>
        <v>125.25999224473298</v>
      </c>
      <c r="AU253" s="15">
        <v>125.25999224473298</v>
      </c>
      <c r="AV253" s="24">
        <f t="shared" si="135"/>
        <v>11.273399302025968</v>
      </c>
      <c r="AW253" s="24">
        <f t="shared" si="136"/>
        <v>136.53339154675896</v>
      </c>
      <c r="AX253" s="15">
        <v>136.53339154675896</v>
      </c>
      <c r="AY253" s="24">
        <f t="shared" si="137"/>
        <v>16.384006985611077</v>
      </c>
      <c r="AZ253" s="24">
        <f t="shared" si="138"/>
        <v>152.91739853237004</v>
      </c>
      <c r="BA253" s="24">
        <f t="shared" si="139"/>
        <v>6.1166959412948021</v>
      </c>
      <c r="BB253" s="24">
        <f t="shared" si="140"/>
        <v>159.03409447366485</v>
      </c>
      <c r="BD253" s="15">
        <v>159.03409447366485</v>
      </c>
      <c r="BE253" s="1">
        <f t="shared" si="118"/>
        <v>7.9517047236832425</v>
      </c>
      <c r="BF253" s="2">
        <f t="shared" si="119"/>
        <v>166.98579919734809</v>
      </c>
      <c r="BG253" s="15">
        <v>166.98579919734809</v>
      </c>
      <c r="BH253" s="1">
        <f t="shared" si="120"/>
        <v>21.708153895655251</v>
      </c>
      <c r="BI253" s="2">
        <f t="shared" si="121"/>
        <v>188.69395309300333</v>
      </c>
      <c r="BJ253" s="15">
        <v>188.69395309300333</v>
      </c>
      <c r="BK253" s="24">
        <f t="shared" si="122"/>
        <v>9.4346976546501651</v>
      </c>
      <c r="BL253" s="24">
        <f t="shared" si="123"/>
        <v>198.1286507476535</v>
      </c>
      <c r="BN253" s="15">
        <v>198.1286507476535</v>
      </c>
      <c r="BO253" s="24">
        <f t="shared" si="124"/>
        <v>29.719297612148022</v>
      </c>
      <c r="BP253" s="24">
        <f t="shared" si="125"/>
        <v>227.84794835980151</v>
      </c>
    </row>
    <row r="254" spans="1:68" ht="16.5" customHeight="1" x14ac:dyDescent="0.3">
      <c r="A254" s="5"/>
      <c r="B254" s="131" t="s">
        <v>340</v>
      </c>
      <c r="C254" s="66">
        <v>9192</v>
      </c>
      <c r="D254" s="71" t="s">
        <v>49</v>
      </c>
      <c r="E254" s="67" t="s">
        <v>26</v>
      </c>
      <c r="F254" s="75" t="s">
        <v>113</v>
      </c>
      <c r="G254" s="91">
        <v>42</v>
      </c>
      <c r="H254" s="92">
        <v>66</v>
      </c>
      <c r="I254" s="92">
        <v>8</v>
      </c>
      <c r="J254" s="93" t="s">
        <v>14</v>
      </c>
      <c r="K254" s="132">
        <f t="shared" si="126"/>
        <v>7193.7927824586568</v>
      </c>
      <c r="L254" s="35">
        <v>227.84794835980151</v>
      </c>
      <c r="M254" s="33">
        <v>53.506467745278812</v>
      </c>
      <c r="N254" s="14">
        <v>38.310994216439994</v>
      </c>
      <c r="O254" s="1">
        <f t="shared" si="149"/>
        <v>2.2986596529863994</v>
      </c>
      <c r="P254" s="2">
        <f t="shared" si="150"/>
        <v>40.609653869426396</v>
      </c>
      <c r="Q254" s="1">
        <f t="shared" si="151"/>
        <v>4.2805174196223046</v>
      </c>
      <c r="R254" s="17">
        <f t="shared" si="152"/>
        <v>57.786985164901118</v>
      </c>
      <c r="S254" s="15">
        <v>68.015281539088619</v>
      </c>
      <c r="T254" s="15">
        <v>57.786985164901118</v>
      </c>
      <c r="U254" s="1">
        <f t="shared" si="153"/>
        <v>5.7786985164901115</v>
      </c>
      <c r="V254" s="2">
        <f t="shared" si="154"/>
        <v>63.565683681391228</v>
      </c>
      <c r="W254" s="15">
        <v>63.565683681391228</v>
      </c>
      <c r="X254" s="1">
        <f t="shared" si="141"/>
        <v>4.4495978576973858</v>
      </c>
      <c r="Y254" s="2">
        <f t="shared" si="142"/>
        <v>68.015281539088619</v>
      </c>
      <c r="Z254" s="2">
        <f t="shared" si="127"/>
        <v>10.202292230863293</v>
      </c>
      <c r="AA254" s="17">
        <f t="shared" si="128"/>
        <v>78.217573769951912</v>
      </c>
      <c r="AB254" s="2">
        <f t="shared" si="155"/>
        <v>227.84794835980151</v>
      </c>
      <c r="AC254" s="1">
        <f t="shared" si="129"/>
        <v>18.227835868784119</v>
      </c>
      <c r="AD254" s="17">
        <f t="shared" si="130"/>
        <v>246.07578422858563</v>
      </c>
      <c r="AE254" s="15">
        <v>84.47497967154807</v>
      </c>
      <c r="AF254" s="1">
        <f t="shared" si="143"/>
        <v>5.9132485770083649</v>
      </c>
      <c r="AG254" s="17">
        <f t="shared" si="144"/>
        <v>90.38822824855643</v>
      </c>
      <c r="AH254" s="15">
        <v>152.91739853237004</v>
      </c>
      <c r="AI254" s="15">
        <v>97.61928650844095</v>
      </c>
      <c r="AJ254" s="15">
        <v>90.38822824855643</v>
      </c>
      <c r="AK254" s="1">
        <f t="shared" si="145"/>
        <v>7.2310582598845148</v>
      </c>
      <c r="AL254" s="2">
        <f t="shared" si="146"/>
        <v>97.61928650844095</v>
      </c>
      <c r="AM254" s="1">
        <f t="shared" si="147"/>
        <v>7.809542920675276</v>
      </c>
      <c r="AN254" s="2">
        <f t="shared" si="148"/>
        <v>105.42882942911622</v>
      </c>
      <c r="AO254" s="15">
        <v>105.42882942911622</v>
      </c>
      <c r="AP254" s="24">
        <f t="shared" si="131"/>
        <v>9.4885946486204595</v>
      </c>
      <c r="AQ254" s="24">
        <f t="shared" si="132"/>
        <v>114.91742407773668</v>
      </c>
      <c r="AR254" s="15">
        <v>114.91742407773668</v>
      </c>
      <c r="AS254" s="24">
        <f t="shared" si="133"/>
        <v>10.342568166996301</v>
      </c>
      <c r="AT254" s="24">
        <f t="shared" si="134"/>
        <v>125.25999224473298</v>
      </c>
      <c r="AU254" s="15">
        <v>125.25999224473298</v>
      </c>
      <c r="AV254" s="24">
        <f t="shared" si="135"/>
        <v>11.273399302025968</v>
      </c>
      <c r="AW254" s="24">
        <f t="shared" si="136"/>
        <v>136.53339154675896</v>
      </c>
      <c r="AX254" s="15">
        <v>136.53339154675896</v>
      </c>
      <c r="AY254" s="24">
        <f t="shared" si="137"/>
        <v>16.384006985611077</v>
      </c>
      <c r="AZ254" s="24">
        <f t="shared" si="138"/>
        <v>152.91739853237004</v>
      </c>
      <c r="BA254" s="24">
        <f t="shared" si="139"/>
        <v>6.1166959412948021</v>
      </c>
      <c r="BB254" s="24">
        <f t="shared" si="140"/>
        <v>159.03409447366485</v>
      </c>
      <c r="BD254" s="15">
        <v>159.03409447366485</v>
      </c>
      <c r="BE254" s="1">
        <f t="shared" si="118"/>
        <v>7.9517047236832425</v>
      </c>
      <c r="BF254" s="2">
        <f t="shared" si="119"/>
        <v>166.98579919734809</v>
      </c>
      <c r="BG254" s="15">
        <v>166.98579919734809</v>
      </c>
      <c r="BH254" s="1">
        <f t="shared" si="120"/>
        <v>21.708153895655251</v>
      </c>
      <c r="BI254" s="2">
        <f t="shared" si="121"/>
        <v>188.69395309300333</v>
      </c>
      <c r="BJ254" s="15">
        <v>188.69395309300333</v>
      </c>
      <c r="BK254" s="24">
        <f t="shared" si="122"/>
        <v>9.4346976546501651</v>
      </c>
      <c r="BL254" s="24">
        <f t="shared" si="123"/>
        <v>198.1286507476535</v>
      </c>
      <c r="BN254" s="15">
        <v>198.1286507476535</v>
      </c>
      <c r="BO254" s="24">
        <f t="shared" si="124"/>
        <v>29.719297612148022</v>
      </c>
      <c r="BP254" s="24">
        <f t="shared" si="125"/>
        <v>227.84794835980151</v>
      </c>
    </row>
    <row r="255" spans="1:68" ht="16.5" customHeight="1" x14ac:dyDescent="0.3">
      <c r="A255" s="5"/>
      <c r="B255" s="131" t="s">
        <v>340</v>
      </c>
      <c r="C255" s="66">
        <v>9192</v>
      </c>
      <c r="D255" s="67" t="s">
        <v>81</v>
      </c>
      <c r="E255" s="67" t="s">
        <v>26</v>
      </c>
      <c r="F255" s="75" t="s">
        <v>237</v>
      </c>
      <c r="G255" s="68">
        <v>42</v>
      </c>
      <c r="H255" s="68">
        <v>66</v>
      </c>
      <c r="I255" s="68">
        <v>8</v>
      </c>
      <c r="J255" s="70" t="s">
        <v>14</v>
      </c>
      <c r="K255" s="132">
        <f t="shared" si="126"/>
        <v>7193.7927824586568</v>
      </c>
      <c r="L255" s="35">
        <v>227.84794835980151</v>
      </c>
      <c r="M255" s="33">
        <v>40.983677421915715</v>
      </c>
      <c r="N255" s="14">
        <v>29.344591314720002</v>
      </c>
      <c r="O255" s="1">
        <f t="shared" si="149"/>
        <v>1.7606754788832002</v>
      </c>
      <c r="P255" s="2">
        <f t="shared" si="150"/>
        <v>31.105266793603203</v>
      </c>
      <c r="Q255" s="1">
        <f t="shared" si="151"/>
        <v>3.2786941937532572</v>
      </c>
      <c r="R255" s="17">
        <f t="shared" si="152"/>
        <v>44.262371615668975</v>
      </c>
      <c r="S255" s="15">
        <v>52.096811391642383</v>
      </c>
      <c r="T255" s="15">
        <v>44.262371615668975</v>
      </c>
      <c r="U255" s="1">
        <f t="shared" si="153"/>
        <v>4.4262371615668981</v>
      </c>
      <c r="V255" s="2">
        <f t="shared" si="154"/>
        <v>48.688608777235871</v>
      </c>
      <c r="W255" s="15">
        <v>48.688608777235871</v>
      </c>
      <c r="X255" s="1">
        <f t="shared" si="141"/>
        <v>3.4082026144065107</v>
      </c>
      <c r="Y255" s="2">
        <f t="shared" si="142"/>
        <v>52.096811391642383</v>
      </c>
      <c r="Z255" s="2">
        <f t="shared" si="127"/>
        <v>7.8145217087463577</v>
      </c>
      <c r="AA255" s="17">
        <f t="shared" si="128"/>
        <v>59.911333100388738</v>
      </c>
      <c r="AB255" s="2">
        <f t="shared" si="155"/>
        <v>174.52183278623113</v>
      </c>
      <c r="AC255" s="1">
        <f t="shared" si="129"/>
        <v>13.96174662289849</v>
      </c>
      <c r="AD255" s="17">
        <f t="shared" si="130"/>
        <v>188.48357940912962</v>
      </c>
      <c r="AE255" s="15">
        <v>64.704239748419837</v>
      </c>
      <c r="AF255" s="1">
        <f t="shared" si="143"/>
        <v>4.5292967823893884</v>
      </c>
      <c r="AG255" s="17">
        <f t="shared" si="144"/>
        <v>69.233536530809232</v>
      </c>
      <c r="AH255" s="15">
        <v>117.12822015245375</v>
      </c>
      <c r="AI255" s="15">
        <v>74.772219453273976</v>
      </c>
      <c r="AJ255" s="15">
        <v>69.233536530809232</v>
      </c>
      <c r="AK255" s="1">
        <f t="shared" si="145"/>
        <v>5.5386829224647389</v>
      </c>
      <c r="AL255" s="2">
        <f t="shared" si="146"/>
        <v>74.772219453273976</v>
      </c>
      <c r="AM255" s="1">
        <f t="shared" si="147"/>
        <v>5.9817775562619184</v>
      </c>
      <c r="AN255" s="2">
        <f t="shared" si="148"/>
        <v>80.753997009535894</v>
      </c>
      <c r="AO255" s="15">
        <v>80.753997009535894</v>
      </c>
      <c r="AP255" s="24">
        <f t="shared" si="131"/>
        <v>7.2678597308582304</v>
      </c>
      <c r="AQ255" s="24">
        <f t="shared" si="132"/>
        <v>88.021856740394128</v>
      </c>
      <c r="AR255" s="15">
        <v>88.021856740394128</v>
      </c>
      <c r="AS255" s="24">
        <f t="shared" si="133"/>
        <v>7.9219671066354724</v>
      </c>
      <c r="AT255" s="24">
        <f t="shared" si="134"/>
        <v>95.943823847029606</v>
      </c>
      <c r="AU255" s="15">
        <v>95.943823847029606</v>
      </c>
      <c r="AV255" s="24">
        <f t="shared" si="135"/>
        <v>8.6349441462326642</v>
      </c>
      <c r="AW255" s="24">
        <f t="shared" si="136"/>
        <v>104.57876799326228</v>
      </c>
      <c r="AX255" s="15">
        <v>104.57876799326228</v>
      </c>
      <c r="AY255" s="24">
        <f t="shared" si="137"/>
        <v>12.549452159191471</v>
      </c>
      <c r="AZ255" s="24">
        <f t="shared" si="138"/>
        <v>117.12822015245375</v>
      </c>
      <c r="BA255" s="24">
        <f t="shared" si="139"/>
        <v>4.6851288060981497</v>
      </c>
      <c r="BB255" s="24">
        <f t="shared" si="140"/>
        <v>121.8133489585519</v>
      </c>
      <c r="BD255" s="15">
        <v>121.8133489585519</v>
      </c>
      <c r="BE255" s="1">
        <f t="shared" si="118"/>
        <v>6.0906674479275944</v>
      </c>
      <c r="BF255" s="2">
        <f t="shared" si="119"/>
        <v>127.9040164064795</v>
      </c>
      <c r="BG255" s="15">
        <v>127.9040164064795</v>
      </c>
      <c r="BH255" s="1">
        <f t="shared" si="120"/>
        <v>16.627522132842337</v>
      </c>
      <c r="BI255" s="2">
        <f t="shared" si="121"/>
        <v>144.53153853932184</v>
      </c>
      <c r="BJ255" s="15">
        <v>144.53153853932184</v>
      </c>
      <c r="BK255" s="24">
        <f t="shared" si="122"/>
        <v>7.226576926966092</v>
      </c>
      <c r="BL255" s="24">
        <f t="shared" si="123"/>
        <v>151.75811546628793</v>
      </c>
      <c r="BN255" s="15">
        <v>151.75811546628793</v>
      </c>
      <c r="BO255" s="24">
        <f t="shared" si="124"/>
        <v>22.76371731994319</v>
      </c>
      <c r="BP255" s="24">
        <f t="shared" si="125"/>
        <v>174.52183278623113</v>
      </c>
    </row>
    <row r="256" spans="1:68" ht="16.5" customHeight="1" x14ac:dyDescent="0.3">
      <c r="A256" s="5"/>
      <c r="B256" s="131" t="s">
        <v>280</v>
      </c>
      <c r="C256" s="66">
        <v>9276</v>
      </c>
      <c r="D256" s="71" t="s">
        <v>23</v>
      </c>
      <c r="E256" s="75" t="s">
        <v>43</v>
      </c>
      <c r="F256" s="75" t="s">
        <v>143</v>
      </c>
      <c r="G256" s="91">
        <v>35</v>
      </c>
      <c r="H256" s="92">
        <v>54</v>
      </c>
      <c r="I256" s="92" t="s">
        <v>42</v>
      </c>
      <c r="J256" s="93" t="s">
        <v>14</v>
      </c>
      <c r="K256" s="132">
        <f t="shared" si="126"/>
        <v>5510.1391525215304</v>
      </c>
      <c r="L256" s="35">
        <v>174.52183278623113</v>
      </c>
      <c r="M256" s="33">
        <v>40.983677421915715</v>
      </c>
      <c r="N256" s="14">
        <v>29.344591314720002</v>
      </c>
      <c r="O256" s="1">
        <f t="shared" si="149"/>
        <v>1.7606754788832002</v>
      </c>
      <c r="P256" s="2">
        <f t="shared" si="150"/>
        <v>31.105266793603203</v>
      </c>
      <c r="Q256" s="1">
        <f t="shared" si="151"/>
        <v>3.2786941937532572</v>
      </c>
      <c r="R256" s="17">
        <f t="shared" si="152"/>
        <v>44.262371615668975</v>
      </c>
      <c r="S256" s="15">
        <v>52.096811391642383</v>
      </c>
      <c r="T256" s="15">
        <v>44.262371615668975</v>
      </c>
      <c r="U256" s="1">
        <f t="shared" si="153"/>
        <v>4.4262371615668981</v>
      </c>
      <c r="V256" s="2">
        <f t="shared" si="154"/>
        <v>48.688608777235871</v>
      </c>
      <c r="W256" s="15">
        <v>48.688608777235871</v>
      </c>
      <c r="X256" s="1">
        <f t="shared" si="141"/>
        <v>3.4082026144065107</v>
      </c>
      <c r="Y256" s="2">
        <f t="shared" si="142"/>
        <v>52.096811391642383</v>
      </c>
      <c r="Z256" s="2">
        <f t="shared" si="127"/>
        <v>7.8145217087463577</v>
      </c>
      <c r="AA256" s="17">
        <f t="shared" si="128"/>
        <v>59.911333100388738</v>
      </c>
      <c r="AB256" s="2">
        <f t="shared" si="155"/>
        <v>174.52183278623113</v>
      </c>
      <c r="AC256" s="1">
        <f t="shared" si="129"/>
        <v>13.96174662289849</v>
      </c>
      <c r="AD256" s="17">
        <f t="shared" si="130"/>
        <v>188.48357940912962</v>
      </c>
      <c r="AE256" s="15">
        <v>64.704239748419837</v>
      </c>
      <c r="AF256" s="1">
        <f t="shared" si="143"/>
        <v>4.5292967823893884</v>
      </c>
      <c r="AG256" s="17">
        <f t="shared" si="144"/>
        <v>69.233536530809232</v>
      </c>
      <c r="AH256" s="15">
        <v>117.12822015245375</v>
      </c>
      <c r="AI256" s="15">
        <v>74.772219453273976</v>
      </c>
      <c r="AJ256" s="15">
        <v>69.233536530809232</v>
      </c>
      <c r="AK256" s="1">
        <f t="shared" si="145"/>
        <v>5.5386829224647389</v>
      </c>
      <c r="AL256" s="2">
        <f t="shared" si="146"/>
        <v>74.772219453273976</v>
      </c>
      <c r="AM256" s="1">
        <f t="shared" si="147"/>
        <v>5.9817775562619184</v>
      </c>
      <c r="AN256" s="2">
        <f t="shared" si="148"/>
        <v>80.753997009535894</v>
      </c>
      <c r="AO256" s="15">
        <v>80.753997009535894</v>
      </c>
      <c r="AP256" s="24">
        <f t="shared" si="131"/>
        <v>7.2678597308582304</v>
      </c>
      <c r="AQ256" s="24">
        <f t="shared" si="132"/>
        <v>88.021856740394128</v>
      </c>
      <c r="AR256" s="15">
        <v>88.021856740394128</v>
      </c>
      <c r="AS256" s="24">
        <f t="shared" si="133"/>
        <v>7.9219671066354724</v>
      </c>
      <c r="AT256" s="24">
        <f t="shared" si="134"/>
        <v>95.943823847029606</v>
      </c>
      <c r="AU256" s="15">
        <v>95.943823847029606</v>
      </c>
      <c r="AV256" s="24">
        <f t="shared" si="135"/>
        <v>8.6349441462326642</v>
      </c>
      <c r="AW256" s="24">
        <f t="shared" si="136"/>
        <v>104.57876799326228</v>
      </c>
      <c r="AX256" s="15">
        <v>104.57876799326228</v>
      </c>
      <c r="AY256" s="24">
        <f t="shared" si="137"/>
        <v>12.549452159191471</v>
      </c>
      <c r="AZ256" s="24">
        <f t="shared" si="138"/>
        <v>117.12822015245375</v>
      </c>
      <c r="BA256" s="24">
        <f t="shared" si="139"/>
        <v>4.6851288060981497</v>
      </c>
      <c r="BB256" s="24">
        <f t="shared" si="140"/>
        <v>121.8133489585519</v>
      </c>
      <c r="BD256" s="15">
        <v>121.8133489585519</v>
      </c>
      <c r="BE256" s="1">
        <f t="shared" si="118"/>
        <v>6.0906674479275944</v>
      </c>
      <c r="BF256" s="2">
        <f t="shared" si="119"/>
        <v>127.9040164064795</v>
      </c>
      <c r="BG256" s="15">
        <v>127.9040164064795</v>
      </c>
      <c r="BH256" s="1">
        <f t="shared" si="120"/>
        <v>16.627522132842337</v>
      </c>
      <c r="BI256" s="2">
        <f t="shared" si="121"/>
        <v>144.53153853932184</v>
      </c>
      <c r="BJ256" s="15">
        <v>144.53153853932184</v>
      </c>
      <c r="BK256" s="24">
        <f t="shared" si="122"/>
        <v>7.226576926966092</v>
      </c>
      <c r="BL256" s="24">
        <f t="shared" si="123"/>
        <v>151.75811546628793</v>
      </c>
      <c r="BN256" s="15">
        <v>151.75811546628793</v>
      </c>
      <c r="BO256" s="24">
        <f t="shared" si="124"/>
        <v>22.76371731994319</v>
      </c>
      <c r="BP256" s="24">
        <f t="shared" si="125"/>
        <v>174.52183278623113</v>
      </c>
    </row>
    <row r="257" spans="1:68" ht="16.5" customHeight="1" x14ac:dyDescent="0.3">
      <c r="A257" s="5"/>
      <c r="B257" s="131" t="s">
        <v>281</v>
      </c>
      <c r="C257" s="66">
        <v>9276</v>
      </c>
      <c r="D257" s="71" t="s">
        <v>23</v>
      </c>
      <c r="E257" s="75" t="s">
        <v>43</v>
      </c>
      <c r="F257" s="75" t="s">
        <v>144</v>
      </c>
      <c r="G257" s="91">
        <v>35</v>
      </c>
      <c r="H257" s="92">
        <v>54</v>
      </c>
      <c r="I257" s="92" t="s">
        <v>42</v>
      </c>
      <c r="J257" s="93" t="s">
        <v>15</v>
      </c>
      <c r="K257" s="132">
        <f t="shared" si="126"/>
        <v>5510.1391525215304</v>
      </c>
      <c r="L257" s="35">
        <v>174.52183278623113</v>
      </c>
      <c r="M257" s="33">
        <v>45.082045164107271</v>
      </c>
      <c r="N257" s="14">
        <v>32.279050446192002</v>
      </c>
      <c r="O257" s="1">
        <f t="shared" si="149"/>
        <v>1.9367430267715202</v>
      </c>
      <c r="P257" s="2">
        <f t="shared" si="150"/>
        <v>34.215793472963526</v>
      </c>
      <c r="Q257" s="1">
        <f t="shared" si="151"/>
        <v>3.6065636131285816</v>
      </c>
      <c r="R257" s="17">
        <f t="shared" si="152"/>
        <v>48.688608777235849</v>
      </c>
      <c r="S257" s="15">
        <v>57.306492530806594</v>
      </c>
      <c r="T257" s="15">
        <v>48.688608777235849</v>
      </c>
      <c r="U257" s="1">
        <f t="shared" si="153"/>
        <v>4.8688608777235851</v>
      </c>
      <c r="V257" s="2">
        <f t="shared" si="154"/>
        <v>53.557469654959434</v>
      </c>
      <c r="W257" s="15">
        <v>53.557469654959434</v>
      </c>
      <c r="X257" s="1">
        <f t="shared" si="141"/>
        <v>3.7490228758471602</v>
      </c>
      <c r="Y257" s="2">
        <f t="shared" si="142"/>
        <v>57.306492530806594</v>
      </c>
      <c r="Z257" s="2">
        <f t="shared" si="127"/>
        <v>8.5959738796209901</v>
      </c>
      <c r="AA257" s="17">
        <f t="shared" si="128"/>
        <v>65.902466410427579</v>
      </c>
      <c r="AB257" s="2">
        <f t="shared" si="155"/>
        <v>191.97401606485403</v>
      </c>
      <c r="AC257" s="1">
        <f t="shared" si="129"/>
        <v>15.357921285188322</v>
      </c>
      <c r="AD257" s="17">
        <f t="shared" si="130"/>
        <v>207.33193735004235</v>
      </c>
      <c r="AE257" s="15">
        <v>71.174663723261787</v>
      </c>
      <c r="AF257" s="1">
        <f t="shared" si="143"/>
        <v>4.9822264606283255</v>
      </c>
      <c r="AG257" s="17">
        <f t="shared" si="144"/>
        <v>76.156890183890113</v>
      </c>
      <c r="AH257" s="15">
        <v>128.84104216769899</v>
      </c>
      <c r="AI257" s="15">
        <v>82.24944139860132</v>
      </c>
      <c r="AJ257" s="15">
        <v>76.156890183890113</v>
      </c>
      <c r="AK257" s="1">
        <f t="shared" si="145"/>
        <v>6.0925512147112091</v>
      </c>
      <c r="AL257" s="2">
        <f t="shared" si="146"/>
        <v>82.24944139860132</v>
      </c>
      <c r="AM257" s="1">
        <f t="shared" si="147"/>
        <v>6.5799553118881056</v>
      </c>
      <c r="AN257" s="2">
        <f t="shared" si="148"/>
        <v>88.829396710489419</v>
      </c>
      <c r="AO257" s="15">
        <v>88.829396710489419</v>
      </c>
      <c r="AP257" s="24">
        <f t="shared" si="131"/>
        <v>7.9946457039440473</v>
      </c>
      <c r="AQ257" s="24">
        <f t="shared" si="132"/>
        <v>96.824042414433464</v>
      </c>
      <c r="AR257" s="15">
        <v>96.824042414433464</v>
      </c>
      <c r="AS257" s="24">
        <f t="shared" si="133"/>
        <v>8.7141638172990117</v>
      </c>
      <c r="AT257" s="24">
        <f t="shared" si="134"/>
        <v>105.53820623173247</v>
      </c>
      <c r="AU257" s="15">
        <v>105.53820623173247</v>
      </c>
      <c r="AV257" s="24">
        <f t="shared" si="135"/>
        <v>9.4984385608559219</v>
      </c>
      <c r="AW257" s="24">
        <f t="shared" si="136"/>
        <v>115.03664479258839</v>
      </c>
      <c r="AX257" s="15">
        <v>115.03664479258839</v>
      </c>
      <c r="AY257" s="24">
        <f t="shared" si="137"/>
        <v>13.804397375110607</v>
      </c>
      <c r="AZ257" s="24">
        <f t="shared" si="138"/>
        <v>128.84104216769899</v>
      </c>
      <c r="BA257" s="24">
        <f t="shared" si="139"/>
        <v>5.1536416867079593</v>
      </c>
      <c r="BB257" s="24">
        <f t="shared" si="140"/>
        <v>133.99468385440696</v>
      </c>
      <c r="BD257" s="15">
        <v>133.99468385440696</v>
      </c>
      <c r="BE257" s="1">
        <f t="shared" si="118"/>
        <v>6.6997341927203475</v>
      </c>
      <c r="BF257" s="2">
        <f t="shared" si="119"/>
        <v>140.6944180471273</v>
      </c>
      <c r="BG257" s="15">
        <v>140.6944180471273</v>
      </c>
      <c r="BH257" s="1">
        <f t="shared" si="120"/>
        <v>18.290274346126548</v>
      </c>
      <c r="BI257" s="2">
        <f t="shared" si="121"/>
        <v>158.98469239325385</v>
      </c>
      <c r="BJ257" s="15">
        <v>158.98469239325385</v>
      </c>
      <c r="BK257" s="24">
        <f t="shared" si="122"/>
        <v>7.9492346196626933</v>
      </c>
      <c r="BL257" s="24">
        <f t="shared" si="123"/>
        <v>166.93392701291654</v>
      </c>
      <c r="BN257" s="15">
        <v>166.93392701291654</v>
      </c>
      <c r="BO257" s="24">
        <f t="shared" si="124"/>
        <v>25.040089051937482</v>
      </c>
      <c r="BP257" s="24">
        <f t="shared" si="125"/>
        <v>191.97401606485403</v>
      </c>
    </row>
    <row r="258" spans="1:68" ht="16.5" customHeight="1" x14ac:dyDescent="0.3">
      <c r="A258" s="5"/>
      <c r="B258" s="131" t="s">
        <v>475</v>
      </c>
      <c r="C258" s="66">
        <v>9911</v>
      </c>
      <c r="D258" s="67" t="s">
        <v>52</v>
      </c>
      <c r="E258" s="67" t="s">
        <v>26</v>
      </c>
      <c r="F258" s="67" t="s">
        <v>760</v>
      </c>
      <c r="G258" s="68">
        <v>35</v>
      </c>
      <c r="H258" s="68">
        <v>48</v>
      </c>
      <c r="I258" s="68">
        <v>10</v>
      </c>
      <c r="J258" s="70" t="s">
        <v>14</v>
      </c>
      <c r="K258" s="132">
        <f t="shared" si="126"/>
        <v>6061.1530677736764</v>
      </c>
      <c r="L258" s="35">
        <v>191.97401606485403</v>
      </c>
      <c r="M258" s="33">
        <v>25.045580646726261</v>
      </c>
      <c r="N258" s="14">
        <v>17.932805803440001</v>
      </c>
      <c r="O258" s="1">
        <f t="shared" si="149"/>
        <v>1.0759683482064</v>
      </c>
      <c r="P258" s="2">
        <f t="shared" si="150"/>
        <v>19.008774151646399</v>
      </c>
      <c r="Q258" s="1">
        <f t="shared" si="151"/>
        <v>2.003646451738101</v>
      </c>
      <c r="R258" s="17">
        <f t="shared" si="152"/>
        <v>27.049227098464364</v>
      </c>
      <c r="S258" s="15">
        <v>31.836940294892557</v>
      </c>
      <c r="T258" s="15">
        <v>27.049227098464364</v>
      </c>
      <c r="U258" s="1">
        <f t="shared" si="153"/>
        <v>2.7049227098464361</v>
      </c>
      <c r="V258" s="2">
        <f t="shared" si="154"/>
        <v>29.7541498083108</v>
      </c>
      <c r="W258" s="15">
        <v>29.7541498083108</v>
      </c>
      <c r="X258" s="1">
        <f t="shared" si="141"/>
        <v>2.0827904865817559</v>
      </c>
      <c r="Y258" s="2">
        <f t="shared" si="142"/>
        <v>31.836940294892557</v>
      </c>
      <c r="Z258" s="2">
        <f t="shared" si="127"/>
        <v>4.7755410442338837</v>
      </c>
      <c r="AA258" s="17">
        <f t="shared" si="128"/>
        <v>36.61248133912644</v>
      </c>
      <c r="AB258" s="2">
        <f t="shared" si="155"/>
        <v>106.65223114714118</v>
      </c>
      <c r="AC258" s="1">
        <f t="shared" si="129"/>
        <v>8.5321784917712939</v>
      </c>
      <c r="AD258" s="17">
        <f t="shared" si="130"/>
        <v>115.18440963891247</v>
      </c>
      <c r="AE258" s="15">
        <v>39.541479846256557</v>
      </c>
      <c r="AF258" s="1">
        <f t="shared" si="143"/>
        <v>2.7679035892379589</v>
      </c>
      <c r="AG258" s="17">
        <f t="shared" si="144"/>
        <v>42.309383435494517</v>
      </c>
      <c r="AH258" s="15">
        <v>71.578356759832801</v>
      </c>
      <c r="AI258" s="15">
        <v>45.694134110334076</v>
      </c>
      <c r="AJ258" s="15">
        <v>42.309383435494517</v>
      </c>
      <c r="AK258" s="1">
        <f t="shared" si="145"/>
        <v>3.3847506748395615</v>
      </c>
      <c r="AL258" s="2">
        <f t="shared" si="146"/>
        <v>45.694134110334076</v>
      </c>
      <c r="AM258" s="1">
        <f t="shared" si="147"/>
        <v>3.6555307288267262</v>
      </c>
      <c r="AN258" s="2">
        <f t="shared" si="148"/>
        <v>49.349664839160802</v>
      </c>
      <c r="AO258" s="15">
        <v>49.349664839160802</v>
      </c>
      <c r="AP258" s="24">
        <f t="shared" si="131"/>
        <v>4.4414698355244724</v>
      </c>
      <c r="AQ258" s="24">
        <f t="shared" si="132"/>
        <v>53.791134674685274</v>
      </c>
      <c r="AR258" s="15">
        <v>53.791134674685274</v>
      </c>
      <c r="AS258" s="24">
        <f t="shared" si="133"/>
        <v>4.8412021207216744</v>
      </c>
      <c r="AT258" s="24">
        <f t="shared" si="134"/>
        <v>58.63233679540695</v>
      </c>
      <c r="AU258" s="15">
        <v>58.63233679540695</v>
      </c>
      <c r="AV258" s="24">
        <f t="shared" si="135"/>
        <v>5.2769103115866249</v>
      </c>
      <c r="AW258" s="24">
        <f t="shared" si="136"/>
        <v>63.909247106993575</v>
      </c>
      <c r="AX258" s="15">
        <v>63.909247106993575</v>
      </c>
      <c r="AY258" s="24">
        <f t="shared" si="137"/>
        <v>7.6691096528392286</v>
      </c>
      <c r="AZ258" s="24">
        <f t="shared" si="138"/>
        <v>71.578356759832801</v>
      </c>
      <c r="BA258" s="24">
        <f t="shared" si="139"/>
        <v>2.8631342703933118</v>
      </c>
      <c r="BB258" s="24">
        <f t="shared" si="140"/>
        <v>74.441491030226118</v>
      </c>
      <c r="BD258" s="15">
        <v>74.441491030226118</v>
      </c>
      <c r="BE258" s="1">
        <f t="shared" si="118"/>
        <v>3.7220745515113056</v>
      </c>
      <c r="BF258" s="2">
        <f t="shared" si="119"/>
        <v>78.16356558173743</v>
      </c>
      <c r="BG258" s="15">
        <v>78.16356558173743</v>
      </c>
      <c r="BH258" s="1">
        <f t="shared" si="120"/>
        <v>10.161263525625866</v>
      </c>
      <c r="BI258" s="2">
        <f t="shared" si="121"/>
        <v>88.3248291073633</v>
      </c>
      <c r="BJ258" s="15">
        <v>88.3248291073633</v>
      </c>
      <c r="BK258" s="24">
        <f t="shared" si="122"/>
        <v>4.4162414553681648</v>
      </c>
      <c r="BL258" s="24">
        <f t="shared" si="123"/>
        <v>92.741070562731466</v>
      </c>
      <c r="BN258" s="15">
        <v>92.741070562731466</v>
      </c>
      <c r="BO258" s="24">
        <f t="shared" si="124"/>
        <v>13.911160584409719</v>
      </c>
      <c r="BP258" s="24">
        <f t="shared" si="125"/>
        <v>106.65223114714118</v>
      </c>
    </row>
    <row r="259" spans="1:68" ht="16.5" customHeight="1" x14ac:dyDescent="0.3">
      <c r="A259" s="5"/>
      <c r="B259" s="131" t="s">
        <v>414</v>
      </c>
      <c r="C259" s="66">
        <v>6862</v>
      </c>
      <c r="D259" s="67" t="s">
        <v>59</v>
      </c>
      <c r="E259" s="67" t="s">
        <v>12</v>
      </c>
      <c r="F259" s="75" t="s">
        <v>210</v>
      </c>
      <c r="G259" s="68">
        <v>40</v>
      </c>
      <c r="H259" s="68">
        <v>52</v>
      </c>
      <c r="I259" s="68">
        <v>7.5</v>
      </c>
      <c r="J259" s="70" t="s">
        <v>13</v>
      </c>
      <c r="K259" s="132">
        <f t="shared" si="126"/>
        <v>3367.3072598742665</v>
      </c>
      <c r="L259" s="35">
        <v>106.65223114714118</v>
      </c>
      <c r="M259" s="33">
        <v>25.045580646726261</v>
      </c>
      <c r="N259" s="14">
        <v>17.932805803440001</v>
      </c>
      <c r="O259" s="1">
        <f t="shared" si="149"/>
        <v>1.0759683482064</v>
      </c>
      <c r="P259" s="2">
        <f t="shared" si="150"/>
        <v>19.008774151646399</v>
      </c>
      <c r="Q259" s="1">
        <f t="shared" si="151"/>
        <v>2.003646451738101</v>
      </c>
      <c r="R259" s="17">
        <f t="shared" si="152"/>
        <v>27.049227098464364</v>
      </c>
      <c r="S259" s="15">
        <v>31.836940294892557</v>
      </c>
      <c r="T259" s="15">
        <v>27.049227098464364</v>
      </c>
      <c r="U259" s="1">
        <f t="shared" si="153"/>
        <v>2.7049227098464361</v>
      </c>
      <c r="V259" s="2">
        <f t="shared" si="154"/>
        <v>29.7541498083108</v>
      </c>
      <c r="W259" s="15">
        <v>29.7541498083108</v>
      </c>
      <c r="X259" s="1">
        <f t="shared" si="141"/>
        <v>2.0827904865817559</v>
      </c>
      <c r="Y259" s="2">
        <f t="shared" si="142"/>
        <v>31.836940294892557</v>
      </c>
      <c r="Z259" s="2">
        <f t="shared" si="127"/>
        <v>4.7755410442338837</v>
      </c>
      <c r="AA259" s="17">
        <f t="shared" si="128"/>
        <v>36.61248133912644</v>
      </c>
      <c r="AB259" s="2">
        <f t="shared" si="155"/>
        <v>106.65223114714118</v>
      </c>
      <c r="AC259" s="1">
        <f t="shared" si="129"/>
        <v>8.5321784917712939</v>
      </c>
      <c r="AD259" s="17">
        <f t="shared" si="130"/>
        <v>115.18440963891247</v>
      </c>
      <c r="AE259" s="15">
        <v>39.541479846256557</v>
      </c>
      <c r="AF259" s="1">
        <f t="shared" si="143"/>
        <v>2.7679035892379589</v>
      </c>
      <c r="AG259" s="17">
        <f t="shared" si="144"/>
        <v>42.309383435494517</v>
      </c>
      <c r="AH259" s="15">
        <v>71.578356759832801</v>
      </c>
      <c r="AI259" s="15">
        <v>45.694134110334076</v>
      </c>
      <c r="AJ259" s="15">
        <v>42.309383435494517</v>
      </c>
      <c r="AK259" s="1">
        <f t="shared" si="145"/>
        <v>3.3847506748395615</v>
      </c>
      <c r="AL259" s="2">
        <f t="shared" si="146"/>
        <v>45.694134110334076</v>
      </c>
      <c r="AM259" s="1">
        <f t="shared" si="147"/>
        <v>3.6555307288267262</v>
      </c>
      <c r="AN259" s="2">
        <f t="shared" si="148"/>
        <v>49.349664839160802</v>
      </c>
      <c r="AO259" s="15">
        <v>49.349664839160802</v>
      </c>
      <c r="AP259" s="24">
        <f t="shared" si="131"/>
        <v>4.4414698355244724</v>
      </c>
      <c r="AQ259" s="24">
        <f t="shared" si="132"/>
        <v>53.791134674685274</v>
      </c>
      <c r="AR259" s="15">
        <v>53.791134674685274</v>
      </c>
      <c r="AS259" s="24">
        <f t="shared" si="133"/>
        <v>4.8412021207216744</v>
      </c>
      <c r="AT259" s="24">
        <f t="shared" si="134"/>
        <v>58.63233679540695</v>
      </c>
      <c r="AU259" s="15">
        <v>58.63233679540695</v>
      </c>
      <c r="AV259" s="24">
        <f t="shared" si="135"/>
        <v>5.2769103115866249</v>
      </c>
      <c r="AW259" s="24">
        <f t="shared" si="136"/>
        <v>63.909247106993575</v>
      </c>
      <c r="AX259" s="15">
        <v>63.909247106993575</v>
      </c>
      <c r="AY259" s="24">
        <f t="shared" si="137"/>
        <v>7.6691096528392286</v>
      </c>
      <c r="AZ259" s="24">
        <f t="shared" si="138"/>
        <v>71.578356759832801</v>
      </c>
      <c r="BA259" s="24">
        <f t="shared" si="139"/>
        <v>2.8631342703933118</v>
      </c>
      <c r="BB259" s="24">
        <f t="shared" si="140"/>
        <v>74.441491030226118</v>
      </c>
      <c r="BD259" s="15">
        <v>74.441491030226118</v>
      </c>
      <c r="BE259" s="1">
        <f t="shared" si="118"/>
        <v>3.7220745515113056</v>
      </c>
      <c r="BF259" s="2">
        <f t="shared" si="119"/>
        <v>78.16356558173743</v>
      </c>
      <c r="BG259" s="15">
        <v>78.16356558173743</v>
      </c>
      <c r="BH259" s="1">
        <f t="shared" si="120"/>
        <v>10.161263525625866</v>
      </c>
      <c r="BI259" s="2">
        <f t="shared" si="121"/>
        <v>88.3248291073633</v>
      </c>
      <c r="BJ259" s="15">
        <v>88.3248291073633</v>
      </c>
      <c r="BK259" s="24">
        <f t="shared" si="122"/>
        <v>4.4162414553681648</v>
      </c>
      <c r="BL259" s="24">
        <f t="shared" si="123"/>
        <v>92.741070562731466</v>
      </c>
      <c r="BN259" s="15">
        <v>92.741070562731466</v>
      </c>
      <c r="BO259" s="24">
        <f t="shared" si="124"/>
        <v>13.911160584409719</v>
      </c>
      <c r="BP259" s="24">
        <f t="shared" si="125"/>
        <v>106.65223114714118</v>
      </c>
    </row>
    <row r="260" spans="1:68" ht="16.5" customHeight="1" x14ac:dyDescent="0.3">
      <c r="A260" s="5"/>
      <c r="B260" s="131" t="s">
        <v>414</v>
      </c>
      <c r="C260" s="66">
        <v>6862</v>
      </c>
      <c r="D260" s="67" t="s">
        <v>52</v>
      </c>
      <c r="E260" s="67" t="s">
        <v>12</v>
      </c>
      <c r="F260" s="67" t="s">
        <v>120</v>
      </c>
      <c r="G260" s="68">
        <v>40</v>
      </c>
      <c r="H260" s="68">
        <v>52</v>
      </c>
      <c r="I260" s="68">
        <v>7.5</v>
      </c>
      <c r="J260" s="70" t="s">
        <v>13</v>
      </c>
      <c r="K260" s="132">
        <f t="shared" si="126"/>
        <v>3367.3072598742665</v>
      </c>
      <c r="L260" s="35">
        <v>106.65223114714118</v>
      </c>
      <c r="M260" s="33">
        <v>40.983677421915715</v>
      </c>
      <c r="N260" s="14">
        <v>29.344591314720002</v>
      </c>
      <c r="O260" s="1">
        <f t="shared" si="149"/>
        <v>1.7606754788832002</v>
      </c>
      <c r="P260" s="2">
        <f t="shared" si="150"/>
        <v>31.105266793603203</v>
      </c>
      <c r="Q260" s="1">
        <f t="shared" si="151"/>
        <v>3.2786941937532572</v>
      </c>
      <c r="R260" s="17">
        <f t="shared" si="152"/>
        <v>44.262371615668975</v>
      </c>
      <c r="S260" s="15">
        <v>52.096811391642383</v>
      </c>
      <c r="T260" s="15">
        <v>44.262371615668975</v>
      </c>
      <c r="U260" s="1">
        <f t="shared" si="153"/>
        <v>4.4262371615668981</v>
      </c>
      <c r="V260" s="2">
        <f t="shared" si="154"/>
        <v>48.688608777235871</v>
      </c>
      <c r="W260" s="15">
        <v>48.688608777235871</v>
      </c>
      <c r="X260" s="1">
        <f t="shared" si="141"/>
        <v>3.4082026144065107</v>
      </c>
      <c r="Y260" s="2">
        <f t="shared" si="142"/>
        <v>52.096811391642383</v>
      </c>
      <c r="Z260" s="2">
        <f t="shared" si="127"/>
        <v>7.8145217087463577</v>
      </c>
      <c r="AA260" s="17">
        <f t="shared" si="128"/>
        <v>59.911333100388738</v>
      </c>
      <c r="AB260" s="2">
        <f t="shared" si="155"/>
        <v>174.52183278623113</v>
      </c>
      <c r="AC260" s="1">
        <f t="shared" si="129"/>
        <v>13.96174662289849</v>
      </c>
      <c r="AD260" s="17">
        <f t="shared" si="130"/>
        <v>188.48357940912962</v>
      </c>
      <c r="AE260" s="15">
        <v>64.704239748419837</v>
      </c>
      <c r="AF260" s="1">
        <f t="shared" si="143"/>
        <v>4.5292967823893884</v>
      </c>
      <c r="AG260" s="17">
        <f t="shared" si="144"/>
        <v>69.233536530809232</v>
      </c>
      <c r="AH260" s="15">
        <v>117.12822015245375</v>
      </c>
      <c r="AI260" s="15">
        <v>74.772219453273976</v>
      </c>
      <c r="AJ260" s="15">
        <v>69.233536530809232</v>
      </c>
      <c r="AK260" s="1">
        <f t="shared" si="145"/>
        <v>5.5386829224647389</v>
      </c>
      <c r="AL260" s="2">
        <f t="shared" si="146"/>
        <v>74.772219453273976</v>
      </c>
      <c r="AM260" s="1">
        <f t="shared" si="147"/>
        <v>5.9817775562619184</v>
      </c>
      <c r="AN260" s="2">
        <f t="shared" si="148"/>
        <v>80.753997009535894</v>
      </c>
      <c r="AO260" s="15">
        <v>80.753997009535894</v>
      </c>
      <c r="AP260" s="24">
        <f t="shared" si="131"/>
        <v>7.2678597308582304</v>
      </c>
      <c r="AQ260" s="24">
        <f t="shared" si="132"/>
        <v>88.021856740394128</v>
      </c>
      <c r="AR260" s="15">
        <v>88.021856740394128</v>
      </c>
      <c r="AS260" s="24">
        <f t="shared" si="133"/>
        <v>7.9219671066354724</v>
      </c>
      <c r="AT260" s="24">
        <f t="shared" si="134"/>
        <v>95.943823847029606</v>
      </c>
      <c r="AU260" s="15">
        <v>95.943823847029606</v>
      </c>
      <c r="AV260" s="24">
        <f t="shared" si="135"/>
        <v>8.6349441462326642</v>
      </c>
      <c r="AW260" s="24">
        <f t="shared" si="136"/>
        <v>104.57876799326228</v>
      </c>
      <c r="AX260" s="15">
        <v>104.57876799326228</v>
      </c>
      <c r="AY260" s="24">
        <f t="shared" si="137"/>
        <v>12.549452159191471</v>
      </c>
      <c r="AZ260" s="24">
        <f t="shared" si="138"/>
        <v>117.12822015245375</v>
      </c>
      <c r="BA260" s="24">
        <f t="shared" si="139"/>
        <v>4.6851288060981497</v>
      </c>
      <c r="BB260" s="24">
        <f t="shared" si="140"/>
        <v>121.8133489585519</v>
      </c>
      <c r="BD260" s="15">
        <v>121.8133489585519</v>
      </c>
      <c r="BE260" s="1">
        <f t="shared" si="118"/>
        <v>6.0906674479275944</v>
      </c>
      <c r="BF260" s="2">
        <f t="shared" si="119"/>
        <v>127.9040164064795</v>
      </c>
      <c r="BG260" s="15">
        <v>127.9040164064795</v>
      </c>
      <c r="BH260" s="1">
        <f t="shared" si="120"/>
        <v>16.627522132842337</v>
      </c>
      <c r="BI260" s="2">
        <f t="shared" si="121"/>
        <v>144.53153853932184</v>
      </c>
      <c r="BJ260" s="15">
        <v>144.53153853932184</v>
      </c>
      <c r="BK260" s="24">
        <f t="shared" si="122"/>
        <v>7.226576926966092</v>
      </c>
      <c r="BL260" s="24">
        <f t="shared" si="123"/>
        <v>151.75811546628793</v>
      </c>
      <c r="BN260" s="15">
        <v>151.75811546628793</v>
      </c>
      <c r="BO260" s="24">
        <f t="shared" si="124"/>
        <v>22.76371731994319</v>
      </c>
      <c r="BP260" s="24">
        <f t="shared" si="125"/>
        <v>174.52183278623113</v>
      </c>
    </row>
    <row r="261" spans="1:68" ht="16.5" customHeight="1" x14ac:dyDescent="0.3">
      <c r="A261" s="5"/>
      <c r="B261" s="131" t="s">
        <v>294</v>
      </c>
      <c r="C261" s="66">
        <v>9480</v>
      </c>
      <c r="D261" s="67" t="s">
        <v>52</v>
      </c>
      <c r="E261" s="67" t="s">
        <v>43</v>
      </c>
      <c r="F261" s="67" t="s">
        <v>121</v>
      </c>
      <c r="G261" s="68">
        <v>40</v>
      </c>
      <c r="H261" s="68">
        <v>60</v>
      </c>
      <c r="I261" s="68" t="s">
        <v>53</v>
      </c>
      <c r="J261" s="70" t="s">
        <v>14</v>
      </c>
      <c r="K261" s="132">
        <f t="shared" si="126"/>
        <v>5510.1391525215304</v>
      </c>
      <c r="L261" s="35">
        <v>174.52183278623113</v>
      </c>
      <c r="M261" s="33">
        <v>40.983677421915715</v>
      </c>
      <c r="N261" s="14">
        <v>29.344591314720002</v>
      </c>
      <c r="O261" s="1">
        <f t="shared" si="149"/>
        <v>1.7606754788832002</v>
      </c>
      <c r="P261" s="2">
        <f t="shared" si="150"/>
        <v>31.105266793603203</v>
      </c>
      <c r="Q261" s="1">
        <f t="shared" si="151"/>
        <v>3.2786941937532572</v>
      </c>
      <c r="R261" s="17">
        <f t="shared" si="152"/>
        <v>44.262371615668975</v>
      </c>
      <c r="S261" s="15">
        <v>52.096811391642383</v>
      </c>
      <c r="T261" s="15">
        <v>44.262371615668975</v>
      </c>
      <c r="U261" s="1">
        <f t="shared" si="153"/>
        <v>4.4262371615668981</v>
      </c>
      <c r="V261" s="2">
        <f t="shared" si="154"/>
        <v>48.688608777235871</v>
      </c>
      <c r="W261" s="15">
        <v>48.688608777235871</v>
      </c>
      <c r="X261" s="1">
        <f t="shared" si="141"/>
        <v>3.4082026144065107</v>
      </c>
      <c r="Y261" s="2">
        <f t="shared" si="142"/>
        <v>52.096811391642383</v>
      </c>
      <c r="Z261" s="2">
        <f t="shared" si="127"/>
        <v>7.8145217087463577</v>
      </c>
      <c r="AA261" s="17">
        <f t="shared" si="128"/>
        <v>59.911333100388738</v>
      </c>
      <c r="AB261" s="2">
        <f t="shared" si="155"/>
        <v>174.52183278623113</v>
      </c>
      <c r="AC261" s="1">
        <f t="shared" si="129"/>
        <v>13.96174662289849</v>
      </c>
      <c r="AD261" s="17">
        <f t="shared" si="130"/>
        <v>188.48357940912962</v>
      </c>
      <c r="AE261" s="15">
        <v>64.704239748419837</v>
      </c>
      <c r="AF261" s="1">
        <f t="shared" si="143"/>
        <v>4.5292967823893884</v>
      </c>
      <c r="AG261" s="17">
        <f t="shared" si="144"/>
        <v>69.233536530809232</v>
      </c>
      <c r="AH261" s="15">
        <v>117.12822015245375</v>
      </c>
      <c r="AI261" s="15">
        <v>74.772219453273976</v>
      </c>
      <c r="AJ261" s="15">
        <v>69.233536530809232</v>
      </c>
      <c r="AK261" s="1">
        <f t="shared" si="145"/>
        <v>5.5386829224647389</v>
      </c>
      <c r="AL261" s="2">
        <f t="shared" si="146"/>
        <v>74.772219453273976</v>
      </c>
      <c r="AM261" s="1">
        <f t="shared" si="147"/>
        <v>5.9817775562619184</v>
      </c>
      <c r="AN261" s="2">
        <f t="shared" si="148"/>
        <v>80.753997009535894</v>
      </c>
      <c r="AO261" s="15">
        <v>80.753997009535894</v>
      </c>
      <c r="AP261" s="24">
        <f t="shared" si="131"/>
        <v>7.2678597308582304</v>
      </c>
      <c r="AQ261" s="24">
        <f t="shared" si="132"/>
        <v>88.021856740394128</v>
      </c>
      <c r="AR261" s="15">
        <v>88.021856740394128</v>
      </c>
      <c r="AS261" s="24">
        <f t="shared" si="133"/>
        <v>7.9219671066354724</v>
      </c>
      <c r="AT261" s="24">
        <f t="shared" si="134"/>
        <v>95.943823847029606</v>
      </c>
      <c r="AU261" s="15">
        <v>95.943823847029606</v>
      </c>
      <c r="AV261" s="24">
        <f t="shared" si="135"/>
        <v>8.6349441462326642</v>
      </c>
      <c r="AW261" s="24">
        <f t="shared" si="136"/>
        <v>104.57876799326228</v>
      </c>
      <c r="AX261" s="15">
        <v>104.57876799326228</v>
      </c>
      <c r="AY261" s="24">
        <f t="shared" si="137"/>
        <v>12.549452159191471</v>
      </c>
      <c r="AZ261" s="24">
        <f t="shared" si="138"/>
        <v>117.12822015245375</v>
      </c>
      <c r="BA261" s="24">
        <f t="shared" si="139"/>
        <v>4.6851288060981497</v>
      </c>
      <c r="BB261" s="24">
        <f t="shared" si="140"/>
        <v>121.8133489585519</v>
      </c>
      <c r="BD261" s="15">
        <v>121.8133489585519</v>
      </c>
      <c r="BE261" s="1">
        <f t="shared" si="118"/>
        <v>6.0906674479275944</v>
      </c>
      <c r="BF261" s="2">
        <f t="shared" si="119"/>
        <v>127.9040164064795</v>
      </c>
      <c r="BG261" s="15">
        <v>127.9040164064795</v>
      </c>
      <c r="BH261" s="1">
        <f t="shared" si="120"/>
        <v>16.627522132842337</v>
      </c>
      <c r="BI261" s="2">
        <f t="shared" si="121"/>
        <v>144.53153853932184</v>
      </c>
      <c r="BJ261" s="15">
        <v>144.53153853932184</v>
      </c>
      <c r="BK261" s="24">
        <f t="shared" si="122"/>
        <v>7.226576926966092</v>
      </c>
      <c r="BL261" s="24">
        <f t="shared" si="123"/>
        <v>151.75811546628793</v>
      </c>
      <c r="BN261" s="15">
        <v>151.75811546628793</v>
      </c>
      <c r="BO261" s="24">
        <f t="shared" si="124"/>
        <v>22.76371731994319</v>
      </c>
      <c r="BP261" s="24">
        <f t="shared" si="125"/>
        <v>174.52183278623113</v>
      </c>
    </row>
    <row r="262" spans="1:68" ht="16.5" customHeight="1" x14ac:dyDescent="0.3">
      <c r="A262" s="5"/>
      <c r="B262" s="131" t="s">
        <v>295</v>
      </c>
      <c r="C262" s="66">
        <v>9480</v>
      </c>
      <c r="D262" s="67" t="s">
        <v>52</v>
      </c>
      <c r="E262" s="67" t="s">
        <v>43</v>
      </c>
      <c r="F262" s="67" t="s">
        <v>122</v>
      </c>
      <c r="G262" s="68">
        <v>40</v>
      </c>
      <c r="H262" s="68">
        <v>60</v>
      </c>
      <c r="I262" s="68" t="s">
        <v>53</v>
      </c>
      <c r="J262" s="70" t="s">
        <v>15</v>
      </c>
      <c r="K262" s="132">
        <f t="shared" si="126"/>
        <v>5510.1391525215304</v>
      </c>
      <c r="L262" s="35">
        <v>174.52183278623113</v>
      </c>
      <c r="M262" s="33">
        <v>36.433453373679995</v>
      </c>
      <c r="N262" s="14">
        <v>26.086599999999997</v>
      </c>
      <c r="O262" s="1">
        <f t="shared" si="149"/>
        <v>1.5651959999999998</v>
      </c>
      <c r="P262" s="2">
        <f t="shared" si="150"/>
        <v>27.651795999999997</v>
      </c>
      <c r="Q262" s="1">
        <f t="shared" si="151"/>
        <v>2.9146762698943998</v>
      </c>
      <c r="R262" s="17">
        <f t="shared" si="152"/>
        <v>39.348129643574396</v>
      </c>
      <c r="S262" s="15">
        <v>46.312748590487068</v>
      </c>
      <c r="T262" s="15">
        <v>39.348129643574396</v>
      </c>
      <c r="U262" s="1">
        <f t="shared" si="153"/>
        <v>3.9348129643574397</v>
      </c>
      <c r="V262" s="2">
        <f t="shared" si="154"/>
        <v>43.282942607931837</v>
      </c>
      <c r="W262" s="15">
        <v>43.282942607931837</v>
      </c>
      <c r="X262" s="1">
        <f t="shared" si="141"/>
        <v>3.0298059825552284</v>
      </c>
      <c r="Y262" s="2">
        <f t="shared" si="142"/>
        <v>46.312748590487068</v>
      </c>
      <c r="Z262" s="2">
        <f t="shared" si="127"/>
        <v>6.9469122885730599</v>
      </c>
      <c r="AA262" s="17">
        <f t="shared" si="128"/>
        <v>53.259660879060128</v>
      </c>
      <c r="AB262" s="2">
        <f t="shared" si="155"/>
        <v>155.14549834188867</v>
      </c>
      <c r="AC262" s="1">
        <f t="shared" si="129"/>
        <v>12.411639867351093</v>
      </c>
      <c r="AD262" s="17">
        <f t="shared" si="130"/>
        <v>167.55713820923975</v>
      </c>
      <c r="AE262" s="15">
        <v>57.520433749384935</v>
      </c>
      <c r="AF262" s="1">
        <f t="shared" si="143"/>
        <v>4.0264303624569457</v>
      </c>
      <c r="AG262" s="17">
        <f t="shared" si="144"/>
        <v>61.546864111841884</v>
      </c>
      <c r="AH262" s="15">
        <v>104.12402732275545</v>
      </c>
      <c r="AI262" s="15">
        <v>66.470613240789234</v>
      </c>
      <c r="AJ262" s="15">
        <v>61.546864111841884</v>
      </c>
      <c r="AK262" s="1">
        <f t="shared" si="145"/>
        <v>4.9237491289473505</v>
      </c>
      <c r="AL262" s="2">
        <f t="shared" si="146"/>
        <v>66.470613240789234</v>
      </c>
      <c r="AM262" s="1">
        <f t="shared" si="147"/>
        <v>5.3176490592631387</v>
      </c>
      <c r="AN262" s="2">
        <f t="shared" si="148"/>
        <v>71.788262300052367</v>
      </c>
      <c r="AO262" s="15">
        <v>71.788262300052367</v>
      </c>
      <c r="AP262" s="24">
        <f t="shared" si="131"/>
        <v>6.4609436070047126</v>
      </c>
      <c r="AQ262" s="24">
        <f t="shared" si="132"/>
        <v>78.249205907057075</v>
      </c>
      <c r="AR262" s="15">
        <v>78.249205907057075</v>
      </c>
      <c r="AS262" s="24">
        <f t="shared" si="133"/>
        <v>7.0424285316351369</v>
      </c>
      <c r="AT262" s="24">
        <f t="shared" si="134"/>
        <v>85.291634438692213</v>
      </c>
      <c r="AU262" s="15">
        <v>85.291634438692213</v>
      </c>
      <c r="AV262" s="24">
        <f t="shared" si="135"/>
        <v>7.6762470994822989</v>
      </c>
      <c r="AW262" s="24">
        <f t="shared" si="136"/>
        <v>92.96788153817451</v>
      </c>
      <c r="AX262" s="15">
        <v>92.96788153817451</v>
      </c>
      <c r="AY262" s="24">
        <f t="shared" si="137"/>
        <v>11.156145784580941</v>
      </c>
      <c r="AZ262" s="24">
        <f t="shared" si="138"/>
        <v>104.12402732275545</v>
      </c>
      <c r="BA262" s="24">
        <f t="shared" si="139"/>
        <v>4.1649610929102181</v>
      </c>
      <c r="BB262" s="24">
        <f t="shared" si="140"/>
        <v>108.28898841566567</v>
      </c>
      <c r="BD262" s="15">
        <v>108.28898841566567</v>
      </c>
      <c r="BE262" s="1">
        <f t="shared" si="118"/>
        <v>5.4144494207832841</v>
      </c>
      <c r="BF262" s="2">
        <f t="shared" si="119"/>
        <v>113.70343783644896</v>
      </c>
      <c r="BG262" s="15">
        <v>113.70343783644896</v>
      </c>
      <c r="BH262" s="1">
        <f t="shared" si="120"/>
        <v>14.781446918738364</v>
      </c>
      <c r="BI262" s="2">
        <f t="shared" si="121"/>
        <v>128.48488475518732</v>
      </c>
      <c r="BJ262" s="15">
        <v>128.48488475518732</v>
      </c>
      <c r="BK262" s="24">
        <f t="shared" si="122"/>
        <v>6.4242442377593667</v>
      </c>
      <c r="BL262" s="24">
        <f t="shared" si="123"/>
        <v>134.90912899294668</v>
      </c>
      <c r="BN262" s="15">
        <v>134.90912899294668</v>
      </c>
      <c r="BO262" s="24">
        <f t="shared" si="124"/>
        <v>20.236369348941999</v>
      </c>
      <c r="BP262" s="24">
        <f t="shared" si="125"/>
        <v>155.14549834188867</v>
      </c>
    </row>
    <row r="263" spans="1:68" ht="16.5" customHeight="1" x14ac:dyDescent="0.3">
      <c r="A263" s="5"/>
      <c r="B263" s="131" t="s">
        <v>334</v>
      </c>
      <c r="C263" s="66">
        <v>9214</v>
      </c>
      <c r="D263" s="71" t="s">
        <v>23</v>
      </c>
      <c r="E263" s="67" t="s">
        <v>12</v>
      </c>
      <c r="F263" s="67" t="s">
        <v>140</v>
      </c>
      <c r="G263" s="68">
        <v>40</v>
      </c>
      <c r="H263" s="68">
        <v>52</v>
      </c>
      <c r="I263" s="68" t="s">
        <v>41</v>
      </c>
      <c r="J263" s="70" t="s">
        <v>13</v>
      </c>
      <c r="K263" s="132">
        <f t="shared" si="126"/>
        <v>4898.3744389060184</v>
      </c>
      <c r="L263" s="35">
        <v>155.14549834188867</v>
      </c>
      <c r="M263" s="33">
        <v>38.706806454031515</v>
      </c>
      <c r="N263" s="14">
        <v>27.714336241680002</v>
      </c>
      <c r="O263" s="1">
        <f t="shared" si="149"/>
        <v>1.6628601745008003</v>
      </c>
      <c r="P263" s="2">
        <f t="shared" si="150"/>
        <v>29.377196416180801</v>
      </c>
      <c r="Q263" s="1">
        <f t="shared" si="151"/>
        <v>3.0965445163225214</v>
      </c>
      <c r="R263" s="17">
        <f t="shared" si="152"/>
        <v>41.803350970354039</v>
      </c>
      <c r="S263" s="15">
        <v>49.202544092106706</v>
      </c>
      <c r="T263" s="15">
        <v>41.803350970354039</v>
      </c>
      <c r="U263" s="1">
        <f t="shared" si="153"/>
        <v>4.1803350970354032</v>
      </c>
      <c r="V263" s="2">
        <f t="shared" si="154"/>
        <v>45.983686067389442</v>
      </c>
      <c r="W263" s="15">
        <v>45.983686067389442</v>
      </c>
      <c r="X263" s="1">
        <f t="shared" si="141"/>
        <v>3.2188580247172607</v>
      </c>
      <c r="Y263" s="2">
        <f t="shared" si="142"/>
        <v>49.202544092106706</v>
      </c>
      <c r="Z263" s="2">
        <f t="shared" si="127"/>
        <v>7.3803816138160059</v>
      </c>
      <c r="AA263" s="17">
        <f t="shared" si="128"/>
        <v>56.582925705922712</v>
      </c>
      <c r="AB263" s="2">
        <f t="shared" si="155"/>
        <v>164.82617540921828</v>
      </c>
      <c r="AC263" s="1">
        <f t="shared" si="129"/>
        <v>13.186094032737463</v>
      </c>
      <c r="AD263" s="17">
        <f t="shared" si="130"/>
        <v>178.01226944195574</v>
      </c>
      <c r="AE263" s="15">
        <v>61.109559762396529</v>
      </c>
      <c r="AF263" s="1">
        <f t="shared" si="143"/>
        <v>4.2776691833677569</v>
      </c>
      <c r="AG263" s="17">
        <f t="shared" si="144"/>
        <v>65.387228945764292</v>
      </c>
      <c r="AH263" s="15">
        <v>110.62109681065077</v>
      </c>
      <c r="AI263" s="15">
        <v>70.618207261425439</v>
      </c>
      <c r="AJ263" s="15">
        <v>65.387228945764292</v>
      </c>
      <c r="AK263" s="1">
        <f t="shared" si="145"/>
        <v>5.2309783156611438</v>
      </c>
      <c r="AL263" s="2">
        <f t="shared" si="146"/>
        <v>70.618207261425439</v>
      </c>
      <c r="AM263" s="1">
        <f t="shared" si="147"/>
        <v>5.6494565809140349</v>
      </c>
      <c r="AN263" s="2">
        <f t="shared" si="148"/>
        <v>76.267663842339473</v>
      </c>
      <c r="AO263" s="15">
        <v>76.267663842339473</v>
      </c>
      <c r="AP263" s="24">
        <f t="shared" si="131"/>
        <v>6.8640897458105528</v>
      </c>
      <c r="AQ263" s="24">
        <f t="shared" si="132"/>
        <v>83.131753588150019</v>
      </c>
      <c r="AR263" s="15">
        <v>83.131753588150019</v>
      </c>
      <c r="AS263" s="24">
        <f t="shared" si="133"/>
        <v>7.4818578229335015</v>
      </c>
      <c r="AT263" s="24">
        <f t="shared" si="134"/>
        <v>90.613611411083525</v>
      </c>
      <c r="AU263" s="15">
        <v>90.613611411083525</v>
      </c>
      <c r="AV263" s="24">
        <f t="shared" si="135"/>
        <v>8.1552250269975168</v>
      </c>
      <c r="AW263" s="24">
        <f t="shared" si="136"/>
        <v>98.768836438081038</v>
      </c>
      <c r="AX263" s="15">
        <v>98.768836438081038</v>
      </c>
      <c r="AY263" s="24">
        <f t="shared" si="137"/>
        <v>11.852260372569726</v>
      </c>
      <c r="AZ263" s="24">
        <f t="shared" si="138"/>
        <v>110.62109681065077</v>
      </c>
      <c r="BA263" s="24">
        <f t="shared" si="139"/>
        <v>4.4248438724260311</v>
      </c>
      <c r="BB263" s="24">
        <f t="shared" si="140"/>
        <v>115.04594068307679</v>
      </c>
      <c r="BD263" s="15">
        <v>115.04594068307679</v>
      </c>
      <c r="BE263" s="1">
        <f t="shared" si="118"/>
        <v>5.7522970341538393</v>
      </c>
      <c r="BF263" s="2">
        <f t="shared" si="119"/>
        <v>120.79823771723063</v>
      </c>
      <c r="BG263" s="15">
        <v>120.79823771723063</v>
      </c>
      <c r="BH263" s="1">
        <f t="shared" si="120"/>
        <v>15.703770903239983</v>
      </c>
      <c r="BI263" s="2">
        <f t="shared" si="121"/>
        <v>136.5020086204706</v>
      </c>
      <c r="BJ263" s="15">
        <v>136.5020086204706</v>
      </c>
      <c r="BK263" s="24">
        <f t="shared" si="122"/>
        <v>6.8251004310235297</v>
      </c>
      <c r="BL263" s="24">
        <f t="shared" si="123"/>
        <v>143.32710905149415</v>
      </c>
      <c r="BN263" s="15">
        <v>143.32710905149415</v>
      </c>
      <c r="BO263" s="24">
        <f t="shared" si="124"/>
        <v>21.499066357724121</v>
      </c>
      <c r="BP263" s="24">
        <f t="shared" si="125"/>
        <v>164.82617540921828</v>
      </c>
    </row>
    <row r="264" spans="1:68" ht="16.5" customHeight="1" x14ac:dyDescent="0.3">
      <c r="A264" s="5"/>
      <c r="B264" s="131" t="s">
        <v>455</v>
      </c>
      <c r="C264" s="66">
        <v>8149</v>
      </c>
      <c r="D264" s="67" t="s">
        <v>82</v>
      </c>
      <c r="E264" s="67" t="s">
        <v>43</v>
      </c>
      <c r="F264" s="67" t="s">
        <v>251</v>
      </c>
      <c r="G264" s="68">
        <v>27.95</v>
      </c>
      <c r="H264" s="68">
        <v>56</v>
      </c>
      <c r="I264" s="68">
        <v>10</v>
      </c>
      <c r="J264" s="70" t="s">
        <v>14</v>
      </c>
      <c r="K264" s="132">
        <f t="shared" si="126"/>
        <v>5204.0203107147781</v>
      </c>
      <c r="L264" s="35">
        <v>164.82617540921828</v>
      </c>
      <c r="M264" s="33">
        <v>33.014629034320983</v>
      </c>
      <c r="N264" s="14">
        <v>23.638698559080002</v>
      </c>
      <c r="O264" s="1">
        <f t="shared" si="149"/>
        <v>1.4183219135448</v>
      </c>
      <c r="P264" s="2">
        <f t="shared" si="150"/>
        <v>25.057020472624803</v>
      </c>
      <c r="Q264" s="1">
        <f t="shared" si="151"/>
        <v>2.6411703227456784</v>
      </c>
      <c r="R264" s="17">
        <f t="shared" si="152"/>
        <v>35.655799357066662</v>
      </c>
      <c r="S264" s="15">
        <v>41.966875843267459</v>
      </c>
      <c r="T264" s="15">
        <v>35.655799357066662</v>
      </c>
      <c r="U264" s="1">
        <f t="shared" si="153"/>
        <v>3.5655799357066664</v>
      </c>
      <c r="V264" s="2">
        <f t="shared" si="154"/>
        <v>39.221379292773328</v>
      </c>
      <c r="W264" s="15">
        <v>39.221379292773328</v>
      </c>
      <c r="X264" s="1">
        <f t="shared" si="141"/>
        <v>2.7454965504941331</v>
      </c>
      <c r="Y264" s="2">
        <f t="shared" si="142"/>
        <v>41.966875843267459</v>
      </c>
      <c r="Z264" s="2">
        <f t="shared" si="127"/>
        <v>6.2950313764901189</v>
      </c>
      <c r="AA264" s="17">
        <f t="shared" si="128"/>
        <v>48.261907219757575</v>
      </c>
      <c r="AB264" s="2">
        <f t="shared" si="155"/>
        <v>140.58703196668606</v>
      </c>
      <c r="AC264" s="1">
        <f t="shared" si="129"/>
        <v>11.246962557334884</v>
      </c>
      <c r="AD264" s="17">
        <f t="shared" si="130"/>
        <v>151.83399452402094</v>
      </c>
      <c r="AE264" s="15">
        <v>52.12285979733818</v>
      </c>
      <c r="AF264" s="1">
        <f t="shared" si="143"/>
        <v>3.648600185813673</v>
      </c>
      <c r="AG264" s="17">
        <f t="shared" si="144"/>
        <v>55.77145998315185</v>
      </c>
      <c r="AH264" s="15">
        <v>94.353288456143233</v>
      </c>
      <c r="AI264" s="15">
        <v>60.233176781803998</v>
      </c>
      <c r="AJ264" s="15">
        <v>55.77145998315185</v>
      </c>
      <c r="AK264" s="1">
        <f t="shared" si="145"/>
        <v>4.461716798652148</v>
      </c>
      <c r="AL264" s="2">
        <f t="shared" si="146"/>
        <v>60.233176781803998</v>
      </c>
      <c r="AM264" s="1">
        <f t="shared" si="147"/>
        <v>4.8186541425443199</v>
      </c>
      <c r="AN264" s="2">
        <f t="shared" si="148"/>
        <v>65.051830924348323</v>
      </c>
      <c r="AO264" s="15">
        <v>65.051830924348323</v>
      </c>
      <c r="AP264" s="24">
        <f t="shared" si="131"/>
        <v>5.8546647831913488</v>
      </c>
      <c r="AQ264" s="24">
        <f t="shared" si="132"/>
        <v>70.906495707539676</v>
      </c>
      <c r="AR264" s="15">
        <v>70.906495707539676</v>
      </c>
      <c r="AS264" s="24">
        <f t="shared" si="133"/>
        <v>6.3815846136785703</v>
      </c>
      <c r="AT264" s="24">
        <f t="shared" si="134"/>
        <v>77.288080321218246</v>
      </c>
      <c r="AU264" s="15">
        <v>77.288080321218246</v>
      </c>
      <c r="AV264" s="24">
        <f t="shared" si="135"/>
        <v>6.9559272289096423</v>
      </c>
      <c r="AW264" s="24">
        <f t="shared" si="136"/>
        <v>84.24400755012789</v>
      </c>
      <c r="AX264" s="15">
        <v>84.24400755012789</v>
      </c>
      <c r="AY264" s="24">
        <f t="shared" si="137"/>
        <v>10.109280906015346</v>
      </c>
      <c r="AZ264" s="24">
        <f t="shared" si="138"/>
        <v>94.353288456143233</v>
      </c>
      <c r="BA264" s="24">
        <f t="shared" si="139"/>
        <v>3.7741315382457294</v>
      </c>
      <c r="BB264" s="24">
        <f t="shared" si="140"/>
        <v>98.127419994388958</v>
      </c>
      <c r="BD264" s="15">
        <v>98.127419994388958</v>
      </c>
      <c r="BE264" s="1">
        <f t="shared" si="118"/>
        <v>4.9063709997194476</v>
      </c>
      <c r="BF264" s="2">
        <f t="shared" si="119"/>
        <v>103.0337909941084</v>
      </c>
      <c r="BG264" s="15">
        <v>103.0337909941084</v>
      </c>
      <c r="BH264" s="1">
        <f t="shared" si="120"/>
        <v>13.394392829234093</v>
      </c>
      <c r="BI264" s="2">
        <f t="shared" si="121"/>
        <v>116.42818382334249</v>
      </c>
      <c r="BJ264" s="15">
        <v>116.42818382334249</v>
      </c>
      <c r="BK264" s="24">
        <f t="shared" si="122"/>
        <v>5.8214091911671249</v>
      </c>
      <c r="BL264" s="24">
        <f t="shared" si="123"/>
        <v>122.24959301450961</v>
      </c>
      <c r="BN264" s="15">
        <v>122.24959301450961</v>
      </c>
      <c r="BO264" s="24">
        <f t="shared" si="124"/>
        <v>18.337438952176441</v>
      </c>
      <c r="BP264" s="24">
        <f t="shared" si="125"/>
        <v>140.58703196668606</v>
      </c>
    </row>
    <row r="265" spans="1:68" ht="16.5" customHeight="1" x14ac:dyDescent="0.3">
      <c r="A265" s="5"/>
      <c r="B265" s="131" t="s">
        <v>292</v>
      </c>
      <c r="C265" s="66">
        <v>8004</v>
      </c>
      <c r="D265" s="67" t="s">
        <v>82</v>
      </c>
      <c r="E265" s="67" t="s">
        <v>43</v>
      </c>
      <c r="F265" s="67" t="s">
        <v>252</v>
      </c>
      <c r="G265" s="68">
        <v>26</v>
      </c>
      <c r="H265" s="68">
        <v>42</v>
      </c>
      <c r="I265" s="68" t="s">
        <v>85</v>
      </c>
      <c r="J265" s="70" t="s">
        <v>14</v>
      </c>
      <c r="K265" s="132">
        <f t="shared" si="126"/>
        <v>4438.7232061978948</v>
      </c>
      <c r="L265" s="35">
        <v>140.58703196668606</v>
      </c>
      <c r="M265" s="33">
        <v>33.014629034320983</v>
      </c>
      <c r="N265" s="14">
        <v>23.638698559080002</v>
      </c>
      <c r="O265" s="1">
        <f t="shared" si="149"/>
        <v>1.4183219135448</v>
      </c>
      <c r="P265" s="2">
        <f t="shared" si="150"/>
        <v>25.057020472624803</v>
      </c>
      <c r="Q265" s="1">
        <f t="shared" si="151"/>
        <v>2.6411703227456784</v>
      </c>
      <c r="R265" s="17">
        <f t="shared" si="152"/>
        <v>35.655799357066662</v>
      </c>
      <c r="S265" s="15">
        <v>41.966875843267459</v>
      </c>
      <c r="T265" s="15">
        <v>35.655799357066662</v>
      </c>
      <c r="U265" s="1">
        <f t="shared" si="153"/>
        <v>3.5655799357066664</v>
      </c>
      <c r="V265" s="2">
        <f t="shared" si="154"/>
        <v>39.221379292773328</v>
      </c>
      <c r="W265" s="15">
        <v>39.221379292773328</v>
      </c>
      <c r="X265" s="1">
        <f t="shared" si="141"/>
        <v>2.7454965504941331</v>
      </c>
      <c r="Y265" s="2">
        <f t="shared" si="142"/>
        <v>41.966875843267459</v>
      </c>
      <c r="Z265" s="2">
        <f t="shared" si="127"/>
        <v>6.2950313764901189</v>
      </c>
      <c r="AA265" s="17">
        <f t="shared" si="128"/>
        <v>48.261907219757575</v>
      </c>
      <c r="AB265" s="2">
        <f t="shared" ref="AB265:AB275" si="156">L266</f>
        <v>140.58703196668606</v>
      </c>
      <c r="AC265" s="1">
        <f t="shared" si="129"/>
        <v>11.246962557334884</v>
      </c>
      <c r="AD265" s="17">
        <f t="shared" si="130"/>
        <v>151.83399452402094</v>
      </c>
      <c r="AE265" s="15">
        <v>52.12285979733818</v>
      </c>
      <c r="AF265" s="1">
        <f t="shared" si="143"/>
        <v>3.648600185813673</v>
      </c>
      <c r="AG265" s="17">
        <f t="shared" si="144"/>
        <v>55.77145998315185</v>
      </c>
      <c r="AH265" s="15">
        <v>94.353288456143233</v>
      </c>
      <c r="AI265" s="15">
        <v>60.233176781803998</v>
      </c>
      <c r="AJ265" s="15">
        <v>55.77145998315185</v>
      </c>
      <c r="AK265" s="1">
        <f t="shared" si="145"/>
        <v>4.461716798652148</v>
      </c>
      <c r="AL265" s="2">
        <f t="shared" si="146"/>
        <v>60.233176781803998</v>
      </c>
      <c r="AM265" s="1">
        <f t="shared" si="147"/>
        <v>4.8186541425443199</v>
      </c>
      <c r="AN265" s="2">
        <f t="shared" si="148"/>
        <v>65.051830924348323</v>
      </c>
      <c r="AO265" s="15">
        <v>65.051830924348323</v>
      </c>
      <c r="AP265" s="24">
        <f t="shared" si="131"/>
        <v>5.8546647831913488</v>
      </c>
      <c r="AQ265" s="24">
        <f t="shared" si="132"/>
        <v>70.906495707539676</v>
      </c>
      <c r="AR265" s="15">
        <v>70.906495707539676</v>
      </c>
      <c r="AS265" s="24">
        <f t="shared" si="133"/>
        <v>6.3815846136785703</v>
      </c>
      <c r="AT265" s="24">
        <f t="shared" si="134"/>
        <v>77.288080321218246</v>
      </c>
      <c r="AU265" s="15">
        <v>77.288080321218246</v>
      </c>
      <c r="AV265" s="24">
        <f t="shared" si="135"/>
        <v>6.9559272289096423</v>
      </c>
      <c r="AW265" s="24">
        <f t="shared" si="136"/>
        <v>84.24400755012789</v>
      </c>
      <c r="AX265" s="15">
        <v>84.24400755012789</v>
      </c>
      <c r="AY265" s="24">
        <f t="shared" si="137"/>
        <v>10.109280906015346</v>
      </c>
      <c r="AZ265" s="24">
        <f t="shared" si="138"/>
        <v>94.353288456143233</v>
      </c>
      <c r="BA265" s="24">
        <f t="shared" si="139"/>
        <v>3.7741315382457294</v>
      </c>
      <c r="BB265" s="24">
        <f t="shared" si="140"/>
        <v>98.127419994388958</v>
      </c>
      <c r="BD265" s="15">
        <v>98.127419994388958</v>
      </c>
      <c r="BE265" s="1">
        <f t="shared" si="118"/>
        <v>4.9063709997194476</v>
      </c>
      <c r="BF265" s="2">
        <f t="shared" si="119"/>
        <v>103.0337909941084</v>
      </c>
      <c r="BG265" s="15">
        <v>103.0337909941084</v>
      </c>
      <c r="BH265" s="1">
        <f t="shared" si="120"/>
        <v>13.394392829234093</v>
      </c>
      <c r="BI265" s="2">
        <f t="shared" si="121"/>
        <v>116.42818382334249</v>
      </c>
      <c r="BJ265" s="15">
        <v>116.42818382334249</v>
      </c>
      <c r="BK265" s="24">
        <f t="shared" si="122"/>
        <v>5.8214091911671249</v>
      </c>
      <c r="BL265" s="24">
        <f t="shared" si="123"/>
        <v>122.24959301450961</v>
      </c>
      <c r="BN265" s="15">
        <v>122.24959301450961</v>
      </c>
      <c r="BO265" s="24">
        <f t="shared" si="124"/>
        <v>18.337438952176441</v>
      </c>
      <c r="BP265" s="24">
        <f t="shared" si="125"/>
        <v>140.58703196668606</v>
      </c>
    </row>
    <row r="266" spans="1:68" ht="16.5" customHeight="1" x14ac:dyDescent="0.3">
      <c r="A266" s="5"/>
      <c r="B266" s="131" t="s">
        <v>293</v>
      </c>
      <c r="C266" s="66">
        <v>8004</v>
      </c>
      <c r="D266" s="67" t="s">
        <v>82</v>
      </c>
      <c r="E266" s="67" t="s">
        <v>43</v>
      </c>
      <c r="F266" s="67" t="s">
        <v>253</v>
      </c>
      <c r="G266" s="68">
        <v>26</v>
      </c>
      <c r="H266" s="68">
        <v>42</v>
      </c>
      <c r="I266" s="68" t="s">
        <v>86</v>
      </c>
      <c r="J266" s="70" t="s">
        <v>15</v>
      </c>
      <c r="K266" s="132">
        <f t="shared" si="126"/>
        <v>4438.7232061978948</v>
      </c>
      <c r="L266" s="35">
        <v>140.58703196668606</v>
      </c>
      <c r="M266" s="33">
        <v>40.983677421915715</v>
      </c>
      <c r="N266" s="14">
        <v>29.344591314720002</v>
      </c>
      <c r="O266" s="1">
        <f t="shared" si="149"/>
        <v>1.7606754788832002</v>
      </c>
      <c r="P266" s="2">
        <f t="shared" si="150"/>
        <v>31.105266793603203</v>
      </c>
      <c r="Q266" s="1">
        <f t="shared" si="151"/>
        <v>3.2786941937532572</v>
      </c>
      <c r="R266" s="17">
        <f t="shared" si="152"/>
        <v>44.262371615668975</v>
      </c>
      <c r="S266" s="15">
        <v>52.096811391642383</v>
      </c>
      <c r="T266" s="15">
        <v>44.262371615668975</v>
      </c>
      <c r="U266" s="1">
        <f t="shared" si="153"/>
        <v>4.4262371615668981</v>
      </c>
      <c r="V266" s="2">
        <f t="shared" si="154"/>
        <v>48.688608777235871</v>
      </c>
      <c r="W266" s="15">
        <v>48.688608777235871</v>
      </c>
      <c r="X266" s="1">
        <f t="shared" si="141"/>
        <v>3.4082026144065107</v>
      </c>
      <c r="Y266" s="2">
        <f t="shared" si="142"/>
        <v>52.096811391642383</v>
      </c>
      <c r="Z266" s="2">
        <f t="shared" si="127"/>
        <v>7.8145217087463577</v>
      </c>
      <c r="AA266" s="17">
        <f t="shared" si="128"/>
        <v>59.911333100388738</v>
      </c>
      <c r="AB266" s="2">
        <f t="shared" si="156"/>
        <v>174.52183278623113</v>
      </c>
      <c r="AC266" s="1">
        <f t="shared" si="129"/>
        <v>13.96174662289849</v>
      </c>
      <c r="AD266" s="17">
        <f t="shared" si="130"/>
        <v>188.48357940912962</v>
      </c>
      <c r="AE266" s="15">
        <v>64.704239748419837</v>
      </c>
      <c r="AF266" s="1">
        <f t="shared" si="143"/>
        <v>4.5292967823893884</v>
      </c>
      <c r="AG266" s="17">
        <f t="shared" si="144"/>
        <v>69.233536530809232</v>
      </c>
      <c r="AH266" s="15">
        <v>117.12822015245375</v>
      </c>
      <c r="AI266" s="15">
        <v>74.772219453273976</v>
      </c>
      <c r="AJ266" s="15">
        <v>69.233536530809232</v>
      </c>
      <c r="AK266" s="1">
        <f t="shared" si="145"/>
        <v>5.5386829224647389</v>
      </c>
      <c r="AL266" s="2">
        <f t="shared" si="146"/>
        <v>74.772219453273976</v>
      </c>
      <c r="AM266" s="1">
        <f t="shared" si="147"/>
        <v>5.9817775562619184</v>
      </c>
      <c r="AN266" s="2">
        <f t="shared" si="148"/>
        <v>80.753997009535894</v>
      </c>
      <c r="AO266" s="15">
        <v>80.753997009535894</v>
      </c>
      <c r="AP266" s="24">
        <f t="shared" si="131"/>
        <v>7.2678597308582304</v>
      </c>
      <c r="AQ266" s="24">
        <f t="shared" si="132"/>
        <v>88.021856740394128</v>
      </c>
      <c r="AR266" s="15">
        <v>88.021856740394128</v>
      </c>
      <c r="AS266" s="24">
        <f t="shared" si="133"/>
        <v>7.9219671066354724</v>
      </c>
      <c r="AT266" s="24">
        <f t="shared" si="134"/>
        <v>95.943823847029606</v>
      </c>
      <c r="AU266" s="15">
        <v>95.943823847029606</v>
      </c>
      <c r="AV266" s="24">
        <f t="shared" si="135"/>
        <v>8.6349441462326642</v>
      </c>
      <c r="AW266" s="24">
        <f t="shared" si="136"/>
        <v>104.57876799326228</v>
      </c>
      <c r="AX266" s="15">
        <v>104.57876799326228</v>
      </c>
      <c r="AY266" s="24">
        <f t="shared" si="137"/>
        <v>12.549452159191471</v>
      </c>
      <c r="AZ266" s="24">
        <f t="shared" si="138"/>
        <v>117.12822015245375</v>
      </c>
      <c r="BA266" s="24">
        <f t="shared" si="139"/>
        <v>4.6851288060981497</v>
      </c>
      <c r="BB266" s="24">
        <f t="shared" si="140"/>
        <v>121.8133489585519</v>
      </c>
      <c r="BD266" s="15">
        <v>121.8133489585519</v>
      </c>
      <c r="BE266" s="1">
        <f t="shared" si="118"/>
        <v>6.0906674479275944</v>
      </c>
      <c r="BF266" s="2">
        <f t="shared" si="119"/>
        <v>127.9040164064795</v>
      </c>
      <c r="BG266" s="15">
        <v>127.9040164064795</v>
      </c>
      <c r="BH266" s="1">
        <f t="shared" si="120"/>
        <v>16.627522132842337</v>
      </c>
      <c r="BI266" s="2">
        <f t="shared" si="121"/>
        <v>144.53153853932184</v>
      </c>
      <c r="BJ266" s="15">
        <v>144.53153853932184</v>
      </c>
      <c r="BK266" s="24">
        <f t="shared" si="122"/>
        <v>7.226576926966092</v>
      </c>
      <c r="BL266" s="24">
        <f t="shared" si="123"/>
        <v>151.75811546628793</v>
      </c>
      <c r="BN266" s="15">
        <v>151.75811546628793</v>
      </c>
      <c r="BO266" s="24">
        <f t="shared" si="124"/>
        <v>22.76371731994319</v>
      </c>
      <c r="BP266" s="24">
        <f t="shared" si="125"/>
        <v>174.52183278623113</v>
      </c>
    </row>
    <row r="267" spans="1:68" ht="16.5" customHeight="1" x14ac:dyDescent="0.3">
      <c r="A267" s="5"/>
      <c r="B267" s="131" t="s">
        <v>296</v>
      </c>
      <c r="C267" s="66">
        <v>9777</v>
      </c>
      <c r="D267" s="67" t="s">
        <v>52</v>
      </c>
      <c r="E267" s="67" t="s">
        <v>43</v>
      </c>
      <c r="F267" s="67" t="s">
        <v>123</v>
      </c>
      <c r="G267" s="68">
        <v>48</v>
      </c>
      <c r="H267" s="68">
        <v>62</v>
      </c>
      <c r="I267" s="68">
        <v>7</v>
      </c>
      <c r="J267" s="70" t="s">
        <v>14</v>
      </c>
      <c r="K267" s="132">
        <f t="shared" si="126"/>
        <v>5510.1391525215304</v>
      </c>
      <c r="L267" s="35">
        <v>174.52183278623113</v>
      </c>
      <c r="M267" s="33">
        <v>40.983677421915715</v>
      </c>
      <c r="N267" s="14">
        <v>29.344591314720002</v>
      </c>
      <c r="O267" s="1">
        <f t="shared" si="149"/>
        <v>1.7606754788832002</v>
      </c>
      <c r="P267" s="2">
        <f t="shared" si="150"/>
        <v>31.105266793603203</v>
      </c>
      <c r="Q267" s="1">
        <f t="shared" si="151"/>
        <v>3.2786941937532572</v>
      </c>
      <c r="R267" s="17">
        <f t="shared" si="152"/>
        <v>44.262371615668975</v>
      </c>
      <c r="S267" s="15">
        <v>52.096811391642383</v>
      </c>
      <c r="T267" s="15">
        <v>44.262371615668975</v>
      </c>
      <c r="U267" s="1">
        <f t="shared" si="153"/>
        <v>4.4262371615668981</v>
      </c>
      <c r="V267" s="2">
        <f t="shared" si="154"/>
        <v>48.688608777235871</v>
      </c>
      <c r="W267" s="15">
        <v>48.688608777235871</v>
      </c>
      <c r="X267" s="1">
        <f t="shared" si="141"/>
        <v>3.4082026144065107</v>
      </c>
      <c r="Y267" s="2">
        <f t="shared" si="142"/>
        <v>52.096811391642383</v>
      </c>
      <c r="Z267" s="2">
        <f t="shared" si="127"/>
        <v>7.8145217087463577</v>
      </c>
      <c r="AA267" s="17">
        <f t="shared" si="128"/>
        <v>59.911333100388738</v>
      </c>
      <c r="AB267" s="2">
        <f t="shared" si="156"/>
        <v>174.52183278623113</v>
      </c>
      <c r="AC267" s="1">
        <f t="shared" si="129"/>
        <v>13.96174662289849</v>
      </c>
      <c r="AD267" s="17">
        <f t="shared" si="130"/>
        <v>188.48357940912962</v>
      </c>
      <c r="AE267" s="15">
        <v>64.704239748419837</v>
      </c>
      <c r="AF267" s="1">
        <f t="shared" si="143"/>
        <v>4.5292967823893884</v>
      </c>
      <c r="AG267" s="17">
        <f t="shared" si="144"/>
        <v>69.233536530809232</v>
      </c>
      <c r="AH267" s="15">
        <v>117.12822015245375</v>
      </c>
      <c r="AI267" s="15">
        <v>74.772219453273976</v>
      </c>
      <c r="AJ267" s="15">
        <v>69.233536530809232</v>
      </c>
      <c r="AK267" s="1">
        <f t="shared" si="145"/>
        <v>5.5386829224647389</v>
      </c>
      <c r="AL267" s="2">
        <f t="shared" si="146"/>
        <v>74.772219453273976</v>
      </c>
      <c r="AM267" s="1">
        <f t="shared" si="147"/>
        <v>5.9817775562619184</v>
      </c>
      <c r="AN267" s="2">
        <f t="shared" si="148"/>
        <v>80.753997009535894</v>
      </c>
      <c r="AO267" s="15">
        <v>80.753997009535894</v>
      </c>
      <c r="AP267" s="24">
        <f t="shared" si="131"/>
        <v>7.2678597308582304</v>
      </c>
      <c r="AQ267" s="24">
        <f t="shared" si="132"/>
        <v>88.021856740394128</v>
      </c>
      <c r="AR267" s="15">
        <v>88.021856740394128</v>
      </c>
      <c r="AS267" s="24">
        <f t="shared" si="133"/>
        <v>7.9219671066354724</v>
      </c>
      <c r="AT267" s="24">
        <f t="shared" si="134"/>
        <v>95.943823847029606</v>
      </c>
      <c r="AU267" s="15">
        <v>95.943823847029606</v>
      </c>
      <c r="AV267" s="24">
        <f t="shared" si="135"/>
        <v>8.6349441462326642</v>
      </c>
      <c r="AW267" s="24">
        <f t="shared" si="136"/>
        <v>104.57876799326228</v>
      </c>
      <c r="AX267" s="15">
        <v>104.57876799326228</v>
      </c>
      <c r="AY267" s="24">
        <f t="shared" si="137"/>
        <v>12.549452159191471</v>
      </c>
      <c r="AZ267" s="24">
        <f t="shared" si="138"/>
        <v>117.12822015245375</v>
      </c>
      <c r="BA267" s="24">
        <f t="shared" si="139"/>
        <v>4.6851288060981497</v>
      </c>
      <c r="BB267" s="24">
        <f t="shared" si="140"/>
        <v>121.8133489585519</v>
      </c>
      <c r="BD267" s="15">
        <v>121.8133489585519</v>
      </c>
      <c r="BE267" s="1">
        <f t="shared" si="118"/>
        <v>6.0906674479275944</v>
      </c>
      <c r="BF267" s="2">
        <f t="shared" si="119"/>
        <v>127.9040164064795</v>
      </c>
      <c r="BG267" s="15">
        <v>127.9040164064795</v>
      </c>
      <c r="BH267" s="1">
        <f t="shared" si="120"/>
        <v>16.627522132842337</v>
      </c>
      <c r="BI267" s="2">
        <f t="shared" si="121"/>
        <v>144.53153853932184</v>
      </c>
      <c r="BJ267" s="15">
        <v>144.53153853932184</v>
      </c>
      <c r="BK267" s="24">
        <f t="shared" si="122"/>
        <v>7.226576926966092</v>
      </c>
      <c r="BL267" s="24">
        <f t="shared" si="123"/>
        <v>151.75811546628793</v>
      </c>
      <c r="BN267" s="15">
        <v>151.75811546628793</v>
      </c>
      <c r="BO267" s="24">
        <f t="shared" si="124"/>
        <v>22.76371731994319</v>
      </c>
      <c r="BP267" s="24">
        <f t="shared" si="125"/>
        <v>174.52183278623113</v>
      </c>
    </row>
    <row r="268" spans="1:68" ht="16.5" customHeight="1" x14ac:dyDescent="0.3">
      <c r="A268" s="5"/>
      <c r="B268" s="131" t="s">
        <v>297</v>
      </c>
      <c r="C268" s="66">
        <v>9777</v>
      </c>
      <c r="D268" s="67" t="s">
        <v>52</v>
      </c>
      <c r="E268" s="67" t="s">
        <v>43</v>
      </c>
      <c r="F268" s="67" t="s">
        <v>124</v>
      </c>
      <c r="G268" s="68">
        <v>48</v>
      </c>
      <c r="H268" s="68">
        <v>62</v>
      </c>
      <c r="I268" s="68">
        <v>7</v>
      </c>
      <c r="J268" s="70" t="s">
        <v>15</v>
      </c>
      <c r="K268" s="132">
        <f t="shared" si="126"/>
        <v>5510.1391525215304</v>
      </c>
      <c r="L268" s="35">
        <v>174.52183278623113</v>
      </c>
      <c r="M268" s="33">
        <v>109.6271206759062</v>
      </c>
      <c r="N268" s="14">
        <v>78.493762775999983</v>
      </c>
      <c r="O268" s="1">
        <f t="shared" si="149"/>
        <v>4.7096257665599994</v>
      </c>
      <c r="P268" s="2">
        <f t="shared" si="150"/>
        <v>83.203388542559978</v>
      </c>
      <c r="Q268" s="1">
        <f t="shared" si="151"/>
        <v>8.7701696540724967</v>
      </c>
      <c r="R268" s="17">
        <f t="shared" si="152"/>
        <v>118.39729032997869</v>
      </c>
      <c r="S268" s="15">
        <v>139.35361071838491</v>
      </c>
      <c r="T268" s="15">
        <v>118.39729032997869</v>
      </c>
      <c r="U268" s="1">
        <f t="shared" si="153"/>
        <v>11.839729032997868</v>
      </c>
      <c r="V268" s="2">
        <f t="shared" si="154"/>
        <v>130.23701936297655</v>
      </c>
      <c r="W268" s="15">
        <v>130.23701936297655</v>
      </c>
      <c r="X268" s="1">
        <f t="shared" si="141"/>
        <v>9.1165913554083584</v>
      </c>
      <c r="Y268" s="2">
        <f t="shared" si="142"/>
        <v>139.35361071838491</v>
      </c>
      <c r="Z268" s="2">
        <f t="shared" si="127"/>
        <v>20.903041607757739</v>
      </c>
      <c r="AA268" s="17">
        <f t="shared" si="128"/>
        <v>160.25665232614264</v>
      </c>
      <c r="AB268" s="2">
        <f t="shared" si="156"/>
        <v>466.82794778209927</v>
      </c>
      <c r="AC268" s="1">
        <f t="shared" si="129"/>
        <v>37.346235822567941</v>
      </c>
      <c r="AD268" s="17">
        <f t="shared" si="130"/>
        <v>504.17418360466723</v>
      </c>
      <c r="AE268" s="15">
        <v>173.07718451223406</v>
      </c>
      <c r="AF268" s="1">
        <f t="shared" si="143"/>
        <v>12.115402915856384</v>
      </c>
      <c r="AG268" s="17">
        <f t="shared" si="144"/>
        <v>185.19258742809043</v>
      </c>
      <c r="AH268" s="15">
        <v>313.30593867940274</v>
      </c>
      <c r="AI268" s="15">
        <v>200.00799442233767</v>
      </c>
      <c r="AJ268" s="15">
        <v>185.19258742809043</v>
      </c>
      <c r="AK268" s="1">
        <f t="shared" si="145"/>
        <v>14.815406994247235</v>
      </c>
      <c r="AL268" s="2">
        <f t="shared" si="146"/>
        <v>200.00799442233767</v>
      </c>
      <c r="AM268" s="1">
        <f t="shared" si="147"/>
        <v>16.000639553787014</v>
      </c>
      <c r="AN268" s="2">
        <f t="shared" si="148"/>
        <v>216.00863397612468</v>
      </c>
      <c r="AO268" s="15">
        <v>216.00863397612468</v>
      </c>
      <c r="AP268" s="24">
        <f t="shared" si="131"/>
        <v>19.440777057851221</v>
      </c>
      <c r="AQ268" s="24">
        <f t="shared" si="132"/>
        <v>235.44941103397591</v>
      </c>
      <c r="AR268" s="15">
        <v>235.44941103397591</v>
      </c>
      <c r="AS268" s="24">
        <f t="shared" si="133"/>
        <v>21.190446993057829</v>
      </c>
      <c r="AT268" s="24">
        <f t="shared" si="134"/>
        <v>256.63985802703371</v>
      </c>
      <c r="AU268" s="15">
        <v>256.63985802703371</v>
      </c>
      <c r="AV268" s="24">
        <f t="shared" si="135"/>
        <v>23.097587222433035</v>
      </c>
      <c r="AW268" s="24">
        <f t="shared" si="136"/>
        <v>279.73744524946676</v>
      </c>
      <c r="AX268" s="15">
        <v>279.73744524946676</v>
      </c>
      <c r="AY268" s="24">
        <f t="shared" si="137"/>
        <v>33.568493429936012</v>
      </c>
      <c r="AZ268" s="24">
        <f t="shared" si="138"/>
        <v>313.30593867940274</v>
      </c>
      <c r="BA268" s="24">
        <f t="shared" si="139"/>
        <v>12.532237547176109</v>
      </c>
      <c r="BB268" s="24">
        <f t="shared" si="140"/>
        <v>325.83817622657887</v>
      </c>
      <c r="BD268" s="15">
        <v>325.83817622657887</v>
      </c>
      <c r="BE268" s="1">
        <f t="shared" si="118"/>
        <v>16.291908811328945</v>
      </c>
      <c r="BF268" s="2">
        <f t="shared" si="119"/>
        <v>342.1300850379078</v>
      </c>
      <c r="BG268" s="15">
        <v>342.1300850379078</v>
      </c>
      <c r="BH268" s="1">
        <f t="shared" si="120"/>
        <v>44.47691105492801</v>
      </c>
      <c r="BI268" s="2">
        <f t="shared" si="121"/>
        <v>386.6069960928358</v>
      </c>
      <c r="BJ268" s="15">
        <v>386.6069960928358</v>
      </c>
      <c r="BK268" s="24">
        <f t="shared" si="122"/>
        <v>19.330349804641791</v>
      </c>
      <c r="BL268" s="24">
        <f t="shared" si="123"/>
        <v>405.9373458974776</v>
      </c>
      <c r="BN268" s="15">
        <v>405.9373458974776</v>
      </c>
      <c r="BO268" s="24">
        <f t="shared" si="124"/>
        <v>60.890601884621645</v>
      </c>
      <c r="BP268" s="24">
        <f t="shared" si="125"/>
        <v>466.82794778209927</v>
      </c>
    </row>
    <row r="269" spans="1:68" ht="16.5" customHeight="1" x14ac:dyDescent="0.3">
      <c r="A269" s="5"/>
      <c r="B269" s="131" t="s">
        <v>274</v>
      </c>
      <c r="C269" s="66">
        <v>6177</v>
      </c>
      <c r="D269" s="71" t="s">
        <v>8</v>
      </c>
      <c r="E269" s="71" t="s">
        <v>12</v>
      </c>
      <c r="F269" s="75" t="s">
        <v>129</v>
      </c>
      <c r="G269" s="95">
        <v>105</v>
      </c>
      <c r="H269" s="96">
        <v>152.80000000000001</v>
      </c>
      <c r="I269" s="96">
        <v>16</v>
      </c>
      <c r="J269" s="97" t="s">
        <v>14</v>
      </c>
      <c r="K269" s="132">
        <f t="shared" si="126"/>
        <v>14739.055346250992</v>
      </c>
      <c r="L269" s="35">
        <v>466.82794778209927</v>
      </c>
      <c r="M269" s="33">
        <v>109.6271206759062</v>
      </c>
      <c r="N269" s="14">
        <v>78.493762775999983</v>
      </c>
      <c r="O269" s="1">
        <f t="shared" si="149"/>
        <v>4.7096257665599994</v>
      </c>
      <c r="P269" s="2">
        <f t="shared" si="150"/>
        <v>83.203388542559978</v>
      </c>
      <c r="Q269" s="1">
        <f t="shared" si="151"/>
        <v>8.7701696540724967</v>
      </c>
      <c r="R269" s="17">
        <f t="shared" si="152"/>
        <v>118.39729032997869</v>
      </c>
      <c r="S269" s="15">
        <v>139.35361071838491</v>
      </c>
      <c r="T269" s="15">
        <v>118.39729032997869</v>
      </c>
      <c r="U269" s="1">
        <f t="shared" si="153"/>
        <v>11.839729032997868</v>
      </c>
      <c r="V269" s="2">
        <f t="shared" si="154"/>
        <v>130.23701936297655</v>
      </c>
      <c r="W269" s="15">
        <v>130.23701936297655</v>
      </c>
      <c r="X269" s="1">
        <f t="shared" si="141"/>
        <v>9.1165913554083584</v>
      </c>
      <c r="Y269" s="2">
        <f t="shared" si="142"/>
        <v>139.35361071838491</v>
      </c>
      <c r="Z269" s="2">
        <f t="shared" si="127"/>
        <v>20.903041607757739</v>
      </c>
      <c r="AA269" s="17">
        <f t="shared" si="128"/>
        <v>160.25665232614264</v>
      </c>
      <c r="AB269" s="2">
        <f t="shared" si="156"/>
        <v>466.82794778209927</v>
      </c>
      <c r="AC269" s="1">
        <f t="shared" si="129"/>
        <v>37.346235822567941</v>
      </c>
      <c r="AD269" s="17">
        <f t="shared" si="130"/>
        <v>504.17418360466723</v>
      </c>
      <c r="AE269" s="15">
        <v>173.07718451223406</v>
      </c>
      <c r="AF269" s="1">
        <f t="shared" si="143"/>
        <v>12.115402915856384</v>
      </c>
      <c r="AG269" s="17">
        <f t="shared" si="144"/>
        <v>185.19258742809043</v>
      </c>
      <c r="AH269" s="15">
        <v>313.30593867940274</v>
      </c>
      <c r="AI269" s="15">
        <v>200.00799442233767</v>
      </c>
      <c r="AJ269" s="15">
        <v>185.19258742809043</v>
      </c>
      <c r="AK269" s="1">
        <f t="shared" si="145"/>
        <v>14.815406994247235</v>
      </c>
      <c r="AL269" s="2">
        <f t="shared" si="146"/>
        <v>200.00799442233767</v>
      </c>
      <c r="AM269" s="1">
        <f t="shared" si="147"/>
        <v>16.000639553787014</v>
      </c>
      <c r="AN269" s="2">
        <f t="shared" si="148"/>
        <v>216.00863397612468</v>
      </c>
      <c r="AO269" s="15">
        <v>216.00863397612468</v>
      </c>
      <c r="AP269" s="24">
        <f t="shared" si="131"/>
        <v>19.440777057851221</v>
      </c>
      <c r="AQ269" s="24">
        <f t="shared" si="132"/>
        <v>235.44941103397591</v>
      </c>
      <c r="AR269" s="15">
        <v>235.44941103397591</v>
      </c>
      <c r="AS269" s="24">
        <f t="shared" si="133"/>
        <v>21.190446993057829</v>
      </c>
      <c r="AT269" s="24">
        <f t="shared" si="134"/>
        <v>256.63985802703371</v>
      </c>
      <c r="AU269" s="15">
        <v>256.63985802703371</v>
      </c>
      <c r="AV269" s="24">
        <f t="shared" si="135"/>
        <v>23.097587222433035</v>
      </c>
      <c r="AW269" s="24">
        <f t="shared" si="136"/>
        <v>279.73744524946676</v>
      </c>
      <c r="AX269" s="15">
        <v>279.73744524946676</v>
      </c>
      <c r="AY269" s="24">
        <f t="shared" si="137"/>
        <v>33.568493429936012</v>
      </c>
      <c r="AZ269" s="24">
        <f t="shared" si="138"/>
        <v>313.30593867940274</v>
      </c>
      <c r="BA269" s="24">
        <f t="shared" si="139"/>
        <v>12.532237547176109</v>
      </c>
      <c r="BB269" s="24">
        <f t="shared" si="140"/>
        <v>325.83817622657887</v>
      </c>
      <c r="BD269" s="15">
        <v>325.83817622657887</v>
      </c>
      <c r="BE269" s="1">
        <f t="shared" ref="BE269:BE336" si="157">BD269/100*5</f>
        <v>16.291908811328945</v>
      </c>
      <c r="BF269" s="2">
        <f t="shared" ref="BF269:BF336" si="158">BD269+BE269</f>
        <v>342.1300850379078</v>
      </c>
      <c r="BG269" s="15">
        <v>342.1300850379078</v>
      </c>
      <c r="BH269" s="1">
        <f t="shared" ref="BH269:BH336" si="159">BG269/100*13</f>
        <v>44.47691105492801</v>
      </c>
      <c r="BI269" s="2">
        <f t="shared" ref="BI269:BI336" si="160">BG269+BH269</f>
        <v>386.6069960928358</v>
      </c>
      <c r="BJ269" s="15">
        <v>386.6069960928358</v>
      </c>
      <c r="BK269" s="24">
        <f t="shared" ref="BK269:BK336" si="161">BJ269/100*5</f>
        <v>19.330349804641791</v>
      </c>
      <c r="BL269" s="24">
        <f t="shared" ref="BL269:BL336" si="162">BJ269+BK269</f>
        <v>405.9373458974776</v>
      </c>
      <c r="BN269" s="15">
        <v>405.9373458974776</v>
      </c>
      <c r="BO269" s="24">
        <f t="shared" ref="BO269:BO336" si="163">BN269/100*15</f>
        <v>60.890601884621645</v>
      </c>
      <c r="BP269" s="24">
        <f t="shared" ref="BP269:BP336" si="164">BN269+BO269</f>
        <v>466.82794778209927</v>
      </c>
    </row>
    <row r="270" spans="1:68" ht="16.5" customHeight="1" x14ac:dyDescent="0.3">
      <c r="A270" s="5"/>
      <c r="B270" s="131" t="s">
        <v>275</v>
      </c>
      <c r="C270" s="66">
        <v>6177</v>
      </c>
      <c r="D270" s="71" t="s">
        <v>8</v>
      </c>
      <c r="E270" s="71" t="s">
        <v>12</v>
      </c>
      <c r="F270" s="75" t="s">
        <v>130</v>
      </c>
      <c r="G270" s="95">
        <v>105</v>
      </c>
      <c r="H270" s="96">
        <v>152.80000000000001</v>
      </c>
      <c r="I270" s="96">
        <v>16</v>
      </c>
      <c r="J270" s="97" t="s">
        <v>15</v>
      </c>
      <c r="K270" s="132">
        <f t="shared" ref="K270:K337" si="165">L270*$L$7</f>
        <v>14739.055346250992</v>
      </c>
      <c r="L270" s="35">
        <v>466.82794778209927</v>
      </c>
      <c r="M270" s="33">
        <v>107.5189068167542</v>
      </c>
      <c r="N270" s="14">
        <v>76.984267338000009</v>
      </c>
      <c r="O270" s="1">
        <f t="shared" si="149"/>
        <v>4.6190560402800003</v>
      </c>
      <c r="P270" s="2">
        <f t="shared" si="150"/>
        <v>81.60332337828001</v>
      </c>
      <c r="Q270" s="1">
        <f t="shared" si="151"/>
        <v>8.601512545340336</v>
      </c>
      <c r="R270" s="17">
        <f t="shared" si="152"/>
        <v>116.12041936209454</v>
      </c>
      <c r="S270" s="15">
        <v>136.67373358918528</v>
      </c>
      <c r="T270" s="15">
        <v>116.12041936209454</v>
      </c>
      <c r="U270" s="1">
        <f t="shared" si="153"/>
        <v>11.612041936209454</v>
      </c>
      <c r="V270" s="2">
        <f t="shared" si="154"/>
        <v>127.73246129830399</v>
      </c>
      <c r="W270" s="15">
        <v>127.73246129830399</v>
      </c>
      <c r="X270" s="1">
        <f t="shared" si="141"/>
        <v>8.9412722908812778</v>
      </c>
      <c r="Y270" s="2">
        <f t="shared" si="142"/>
        <v>136.67373358918528</v>
      </c>
      <c r="Z270" s="2">
        <f t="shared" ref="Z270:Z302" si="166">S270/100*15</f>
        <v>20.501060038377791</v>
      </c>
      <c r="AA270" s="17">
        <f t="shared" ref="AA270:AA302" si="167">S270+Z270</f>
        <v>157.17479362756308</v>
      </c>
      <c r="AB270" s="2">
        <f t="shared" si="156"/>
        <v>457.85048724782854</v>
      </c>
      <c r="AC270" s="1">
        <f t="shared" ref="AC270:AC302" si="168">AB270/100*8</f>
        <v>36.628038979826286</v>
      </c>
      <c r="AD270" s="17">
        <f t="shared" ref="AD270:AD302" si="169">AB270+AC270</f>
        <v>494.47852622765481</v>
      </c>
      <c r="AE270" s="15">
        <v>169.74877711776813</v>
      </c>
      <c r="AF270" s="1">
        <f t="shared" si="143"/>
        <v>11.882414398243769</v>
      </c>
      <c r="AG270" s="17">
        <f t="shared" si="144"/>
        <v>181.63119151601191</v>
      </c>
      <c r="AH270" s="15">
        <v>307.28082447402988</v>
      </c>
      <c r="AI270" s="15">
        <v>196.16168683729285</v>
      </c>
      <c r="AJ270" s="15">
        <v>181.63119151601191</v>
      </c>
      <c r="AK270" s="1">
        <f t="shared" si="145"/>
        <v>14.530495321280952</v>
      </c>
      <c r="AL270" s="2">
        <f t="shared" si="146"/>
        <v>196.16168683729285</v>
      </c>
      <c r="AM270" s="1">
        <f t="shared" si="147"/>
        <v>15.692934946983428</v>
      </c>
      <c r="AN270" s="2">
        <f t="shared" si="148"/>
        <v>211.85462178427628</v>
      </c>
      <c r="AO270" s="15">
        <v>211.85462178427628</v>
      </c>
      <c r="AP270" s="24">
        <f t="shared" ref="AP270:AP336" si="170">AO270/100*9</f>
        <v>19.066915960584865</v>
      </c>
      <c r="AQ270" s="24">
        <f t="shared" ref="AQ270:AQ336" si="171">AO270+AP270</f>
        <v>230.92153774486115</v>
      </c>
      <c r="AR270" s="15">
        <v>230.92153774486115</v>
      </c>
      <c r="AS270" s="24">
        <f t="shared" ref="AS270:AS336" si="172">AR270/100*9</f>
        <v>20.782938397037505</v>
      </c>
      <c r="AT270" s="24">
        <f t="shared" ref="AT270:AT336" si="173">AR270+AS270</f>
        <v>251.70447614189865</v>
      </c>
      <c r="AU270" s="15">
        <v>251.70447614189865</v>
      </c>
      <c r="AV270" s="24">
        <f t="shared" ref="AV270:AV337" si="174">AU270/100*9</f>
        <v>22.653402852770878</v>
      </c>
      <c r="AW270" s="24">
        <f t="shared" ref="AW270:AW337" si="175">AU270+AV270</f>
        <v>274.35787899466953</v>
      </c>
      <c r="AX270" s="15">
        <v>274.35787899466953</v>
      </c>
      <c r="AY270" s="24">
        <f t="shared" ref="AY270:AY337" si="176">AX270/100*12</f>
        <v>32.922945479360344</v>
      </c>
      <c r="AZ270" s="24">
        <f t="shared" ref="AZ270:AZ337" si="177">AY270+AX270</f>
        <v>307.28082447402988</v>
      </c>
      <c r="BA270" s="24">
        <f t="shared" ref="BA270:BA337" si="178">AH270/100*4</f>
        <v>12.291232978961196</v>
      </c>
      <c r="BB270" s="24">
        <f t="shared" ref="BB270:BB337" si="179">AH270+BA270</f>
        <v>319.57205745299109</v>
      </c>
      <c r="BD270" s="15">
        <v>319.57205745299109</v>
      </c>
      <c r="BE270" s="1">
        <f t="shared" si="157"/>
        <v>15.978602872649555</v>
      </c>
      <c r="BF270" s="2">
        <f t="shared" si="158"/>
        <v>335.55066032564065</v>
      </c>
      <c r="BG270" s="15">
        <v>335.55066032564065</v>
      </c>
      <c r="BH270" s="1">
        <f t="shared" si="159"/>
        <v>43.621585842333289</v>
      </c>
      <c r="BI270" s="2">
        <f t="shared" si="160"/>
        <v>379.17224616797392</v>
      </c>
      <c r="BJ270" s="15">
        <v>379.17224616797392</v>
      </c>
      <c r="BK270" s="24">
        <f t="shared" si="161"/>
        <v>18.958612308398695</v>
      </c>
      <c r="BL270" s="24">
        <f t="shared" si="162"/>
        <v>398.13085847637262</v>
      </c>
      <c r="BN270" s="15">
        <v>398.13085847637262</v>
      </c>
      <c r="BO270" s="24">
        <f t="shared" si="163"/>
        <v>59.719628771455895</v>
      </c>
      <c r="BP270" s="24">
        <f t="shared" si="164"/>
        <v>457.85048724782854</v>
      </c>
    </row>
    <row r="271" spans="1:68" ht="16.5" customHeight="1" x14ac:dyDescent="0.3">
      <c r="A271" s="5"/>
      <c r="B271" s="131" t="s">
        <v>417</v>
      </c>
      <c r="C271" s="66">
        <v>5479</v>
      </c>
      <c r="D271" s="71" t="s">
        <v>9</v>
      </c>
      <c r="E271" s="71" t="s">
        <v>12</v>
      </c>
      <c r="F271" s="75" t="s">
        <v>99</v>
      </c>
      <c r="G271" s="95">
        <v>148</v>
      </c>
      <c r="H271" s="96">
        <v>170</v>
      </c>
      <c r="I271" s="96">
        <v>15</v>
      </c>
      <c r="J271" s="97" t="s">
        <v>13</v>
      </c>
      <c r="K271" s="132">
        <f t="shared" si="165"/>
        <v>14455.611974207717</v>
      </c>
      <c r="L271" s="35">
        <v>457.85048724782854</v>
      </c>
      <c r="M271" s="33">
        <v>117.6411094366937</v>
      </c>
      <c r="N271" s="14">
        <v>84.231833143992759</v>
      </c>
      <c r="O271" s="1">
        <f t="shared" si="149"/>
        <v>5.0539099886395658</v>
      </c>
      <c r="P271" s="2">
        <f t="shared" si="150"/>
        <v>89.285743132632319</v>
      </c>
      <c r="Q271" s="1">
        <f t="shared" si="151"/>
        <v>9.4112887549354962</v>
      </c>
      <c r="R271" s="17">
        <f t="shared" si="152"/>
        <v>127.05239819162919</v>
      </c>
      <c r="S271" s="15">
        <v>149.54067267154755</v>
      </c>
      <c r="T271" s="15">
        <v>127.05239819162919</v>
      </c>
      <c r="U271" s="1">
        <f t="shared" si="153"/>
        <v>12.705239819162919</v>
      </c>
      <c r="V271" s="2">
        <f t="shared" si="154"/>
        <v>139.75763801079211</v>
      </c>
      <c r="W271" s="15">
        <v>139.75763801079211</v>
      </c>
      <c r="X271" s="1">
        <f t="shared" ref="X271:X302" si="180">W271/100*7</f>
        <v>9.7830346607554475</v>
      </c>
      <c r="Y271" s="2">
        <f t="shared" ref="Y271:Y302" si="181">W271+X271</f>
        <v>149.54067267154755</v>
      </c>
      <c r="Z271" s="2">
        <f t="shared" si="166"/>
        <v>22.431100900732133</v>
      </c>
      <c r="AA271" s="17">
        <f t="shared" si="167"/>
        <v>171.97177357227969</v>
      </c>
      <c r="AB271" s="2">
        <f t="shared" si="156"/>
        <v>500.95411933236119</v>
      </c>
      <c r="AC271" s="1">
        <f t="shared" si="168"/>
        <v>40.076329546588894</v>
      </c>
      <c r="AD271" s="17">
        <f t="shared" si="169"/>
        <v>541.0304488789501</v>
      </c>
      <c r="AE271" s="15">
        <v>185.72951545806205</v>
      </c>
      <c r="AF271" s="1">
        <f t="shared" ref="AF271:AF308" si="182">AE271/100*7</f>
        <v>13.001066082064343</v>
      </c>
      <c r="AG271" s="17">
        <f t="shared" ref="AG271:AG308" si="183">AE271+AF271</f>
        <v>198.73058154012639</v>
      </c>
      <c r="AH271" s="15">
        <v>336.20930653020633</v>
      </c>
      <c r="AI271" s="15">
        <v>214.62902806333651</v>
      </c>
      <c r="AJ271" s="15">
        <v>198.73058154012639</v>
      </c>
      <c r="AK271" s="1">
        <f t="shared" ref="AK271:AK315" si="184">AJ271/100*8</f>
        <v>15.898446523210112</v>
      </c>
      <c r="AL271" s="2">
        <f t="shared" ref="AL271:AL315" si="185">AJ271+AK271</f>
        <v>214.62902806333651</v>
      </c>
      <c r="AM271" s="1">
        <f t="shared" ref="AM271:AM337" si="186">AI271/100*8</f>
        <v>17.17032224506692</v>
      </c>
      <c r="AN271" s="2">
        <f t="shared" ref="AN271:AN337" si="187">AI271+AM271</f>
        <v>231.79935030840343</v>
      </c>
      <c r="AO271" s="15">
        <v>231.79935030840343</v>
      </c>
      <c r="AP271" s="24">
        <f t="shared" si="170"/>
        <v>20.861941527756308</v>
      </c>
      <c r="AQ271" s="24">
        <f t="shared" si="171"/>
        <v>252.66129183615973</v>
      </c>
      <c r="AR271" s="15">
        <v>252.66129183615973</v>
      </c>
      <c r="AS271" s="24">
        <f t="shared" si="172"/>
        <v>22.739516265254377</v>
      </c>
      <c r="AT271" s="24">
        <f t="shared" si="173"/>
        <v>275.4008081014141</v>
      </c>
      <c r="AU271" s="15">
        <v>275.4008081014141</v>
      </c>
      <c r="AV271" s="24">
        <f t="shared" si="174"/>
        <v>24.78607272912727</v>
      </c>
      <c r="AW271" s="24">
        <f t="shared" si="175"/>
        <v>300.18688083054138</v>
      </c>
      <c r="AX271" s="15">
        <v>300.18688083054138</v>
      </c>
      <c r="AY271" s="24">
        <f t="shared" si="176"/>
        <v>36.022425699664964</v>
      </c>
      <c r="AZ271" s="24">
        <f t="shared" si="177"/>
        <v>336.20930653020633</v>
      </c>
      <c r="BA271" s="24">
        <f t="shared" si="178"/>
        <v>13.448372261208254</v>
      </c>
      <c r="BB271" s="24">
        <f t="shared" si="179"/>
        <v>349.65767879141458</v>
      </c>
      <c r="BD271" s="15">
        <v>349.65767879141458</v>
      </c>
      <c r="BE271" s="1">
        <f t="shared" si="157"/>
        <v>17.482883939570726</v>
      </c>
      <c r="BF271" s="2">
        <f t="shared" si="158"/>
        <v>367.14056273098532</v>
      </c>
      <c r="BG271" s="15">
        <v>367.14056273098532</v>
      </c>
      <c r="BH271" s="1">
        <f t="shared" si="159"/>
        <v>47.728273155028091</v>
      </c>
      <c r="BI271" s="2">
        <f t="shared" si="160"/>
        <v>414.86883588601341</v>
      </c>
      <c r="BJ271" s="15">
        <v>414.86883588601341</v>
      </c>
      <c r="BK271" s="24">
        <f t="shared" si="161"/>
        <v>20.743441794300672</v>
      </c>
      <c r="BL271" s="24">
        <f t="shared" si="162"/>
        <v>435.61227768031409</v>
      </c>
      <c r="BN271" s="15">
        <v>435.61227768031409</v>
      </c>
      <c r="BO271" s="24">
        <f t="shared" si="163"/>
        <v>65.341841652047108</v>
      </c>
      <c r="BP271" s="24">
        <f t="shared" si="164"/>
        <v>500.95411933236119</v>
      </c>
    </row>
    <row r="272" spans="1:68" ht="16.5" customHeight="1" x14ac:dyDescent="0.3">
      <c r="A272" s="5"/>
      <c r="B272" s="131" t="s">
        <v>288</v>
      </c>
      <c r="C272" s="66">
        <v>8282</v>
      </c>
      <c r="D272" s="71" t="s">
        <v>10</v>
      </c>
      <c r="E272" s="71" t="s">
        <v>12</v>
      </c>
      <c r="F272" s="67" t="s">
        <v>129</v>
      </c>
      <c r="G272" s="68">
        <v>127</v>
      </c>
      <c r="H272" s="68">
        <v>165.1</v>
      </c>
      <c r="I272" s="68">
        <v>16</v>
      </c>
      <c r="J272" s="70" t="s">
        <v>14</v>
      </c>
      <c r="K272" s="132">
        <f t="shared" si="165"/>
        <v>15816.513398247796</v>
      </c>
      <c r="L272" s="35">
        <v>500.95411933236119</v>
      </c>
      <c r="M272" s="33">
        <v>117.6411094366937</v>
      </c>
      <c r="N272" s="14">
        <v>84.231833143992759</v>
      </c>
      <c r="O272" s="1">
        <f t="shared" si="149"/>
        <v>5.0539099886395658</v>
      </c>
      <c r="P272" s="2">
        <f t="shared" si="150"/>
        <v>89.285743132632319</v>
      </c>
      <c r="Q272" s="1">
        <f t="shared" si="151"/>
        <v>9.4112887549354962</v>
      </c>
      <c r="R272" s="17">
        <f t="shared" si="152"/>
        <v>127.05239819162919</v>
      </c>
      <c r="S272" s="15">
        <v>149.54067267154755</v>
      </c>
      <c r="T272" s="15">
        <v>127.05239819162919</v>
      </c>
      <c r="U272" s="1">
        <f t="shared" si="153"/>
        <v>12.705239819162919</v>
      </c>
      <c r="V272" s="2">
        <f t="shared" si="154"/>
        <v>139.75763801079211</v>
      </c>
      <c r="W272" s="15">
        <v>139.75763801079211</v>
      </c>
      <c r="X272" s="1">
        <f t="shared" si="180"/>
        <v>9.7830346607554475</v>
      </c>
      <c r="Y272" s="2">
        <f t="shared" si="181"/>
        <v>149.54067267154755</v>
      </c>
      <c r="Z272" s="2">
        <f t="shared" si="166"/>
        <v>22.431100900732133</v>
      </c>
      <c r="AA272" s="17">
        <f t="shared" si="167"/>
        <v>171.97177357227969</v>
      </c>
      <c r="AB272" s="2">
        <f t="shared" si="156"/>
        <v>500.95411933236119</v>
      </c>
      <c r="AC272" s="1">
        <f t="shared" si="168"/>
        <v>40.076329546588894</v>
      </c>
      <c r="AD272" s="17">
        <f t="shared" si="169"/>
        <v>541.0304488789501</v>
      </c>
      <c r="AE272" s="15">
        <v>185.72951545806205</v>
      </c>
      <c r="AF272" s="1">
        <f t="shared" si="182"/>
        <v>13.001066082064343</v>
      </c>
      <c r="AG272" s="17">
        <f t="shared" si="183"/>
        <v>198.73058154012639</v>
      </c>
      <c r="AH272" s="15">
        <v>336.20930653020633</v>
      </c>
      <c r="AI272" s="15">
        <v>214.62902806333651</v>
      </c>
      <c r="AJ272" s="15">
        <v>198.73058154012639</v>
      </c>
      <c r="AK272" s="1">
        <f t="shared" si="184"/>
        <v>15.898446523210112</v>
      </c>
      <c r="AL272" s="2">
        <f t="shared" si="185"/>
        <v>214.62902806333651</v>
      </c>
      <c r="AM272" s="1">
        <f t="shared" si="186"/>
        <v>17.17032224506692</v>
      </c>
      <c r="AN272" s="2">
        <f t="shared" si="187"/>
        <v>231.79935030840343</v>
      </c>
      <c r="AO272" s="15">
        <v>231.79935030840343</v>
      </c>
      <c r="AP272" s="24">
        <f t="shared" si="170"/>
        <v>20.861941527756308</v>
      </c>
      <c r="AQ272" s="24">
        <f t="shared" si="171"/>
        <v>252.66129183615973</v>
      </c>
      <c r="AR272" s="15">
        <v>252.66129183615973</v>
      </c>
      <c r="AS272" s="24">
        <f t="shared" si="172"/>
        <v>22.739516265254377</v>
      </c>
      <c r="AT272" s="24">
        <f t="shared" si="173"/>
        <v>275.4008081014141</v>
      </c>
      <c r="AU272" s="15">
        <v>275.4008081014141</v>
      </c>
      <c r="AV272" s="24">
        <f t="shared" si="174"/>
        <v>24.78607272912727</v>
      </c>
      <c r="AW272" s="24">
        <f t="shared" si="175"/>
        <v>300.18688083054138</v>
      </c>
      <c r="AX272" s="15">
        <v>300.18688083054138</v>
      </c>
      <c r="AY272" s="24">
        <f t="shared" si="176"/>
        <v>36.022425699664964</v>
      </c>
      <c r="AZ272" s="24">
        <f t="shared" si="177"/>
        <v>336.20930653020633</v>
      </c>
      <c r="BA272" s="24">
        <f t="shared" si="178"/>
        <v>13.448372261208254</v>
      </c>
      <c r="BB272" s="24">
        <f t="shared" si="179"/>
        <v>349.65767879141458</v>
      </c>
      <c r="BD272" s="15">
        <v>349.65767879141458</v>
      </c>
      <c r="BE272" s="1">
        <f t="shared" si="157"/>
        <v>17.482883939570726</v>
      </c>
      <c r="BF272" s="2">
        <f t="shared" si="158"/>
        <v>367.14056273098532</v>
      </c>
      <c r="BG272" s="15">
        <v>367.14056273098532</v>
      </c>
      <c r="BH272" s="1">
        <f t="shared" si="159"/>
        <v>47.728273155028091</v>
      </c>
      <c r="BI272" s="2">
        <f t="shared" si="160"/>
        <v>414.86883588601341</v>
      </c>
      <c r="BJ272" s="15">
        <v>414.86883588601341</v>
      </c>
      <c r="BK272" s="24">
        <f t="shared" si="161"/>
        <v>20.743441794300672</v>
      </c>
      <c r="BL272" s="24">
        <f t="shared" si="162"/>
        <v>435.61227768031409</v>
      </c>
      <c r="BN272" s="15">
        <v>435.61227768031409</v>
      </c>
      <c r="BO272" s="24">
        <f t="shared" si="163"/>
        <v>65.341841652047108</v>
      </c>
      <c r="BP272" s="24">
        <f t="shared" si="164"/>
        <v>500.95411933236119</v>
      </c>
    </row>
    <row r="273" spans="1:68" ht="16.5" customHeight="1" x14ac:dyDescent="0.3">
      <c r="A273" s="5"/>
      <c r="B273" s="131" t="s">
        <v>289</v>
      </c>
      <c r="C273" s="66">
        <v>8282</v>
      </c>
      <c r="D273" s="71" t="s">
        <v>10</v>
      </c>
      <c r="E273" s="71" t="s">
        <v>12</v>
      </c>
      <c r="F273" s="67" t="s">
        <v>130</v>
      </c>
      <c r="G273" s="68">
        <v>127</v>
      </c>
      <c r="H273" s="68">
        <v>165.1</v>
      </c>
      <c r="I273" s="68">
        <v>16</v>
      </c>
      <c r="J273" s="70" t="s">
        <v>15</v>
      </c>
      <c r="K273" s="132">
        <f t="shared" si="165"/>
        <v>15816.513398247796</v>
      </c>
      <c r="L273" s="35">
        <v>500.95411933236119</v>
      </c>
      <c r="M273" s="33">
        <v>118.05974505227539</v>
      </c>
      <c r="N273" s="14">
        <v>84.531579087300003</v>
      </c>
      <c r="O273" s="1">
        <f t="shared" ref="O273:O287" si="188">N273/100*6</f>
        <v>5.0718947452379997</v>
      </c>
      <c r="P273" s="2">
        <f t="shared" ref="P273:P287" si="189">N273+O273</f>
        <v>89.603473832538</v>
      </c>
      <c r="Q273" s="1">
        <f t="shared" ref="Q273:Q293" si="190">M273/100*8</f>
        <v>9.4447796041820311</v>
      </c>
      <c r="R273" s="17">
        <f t="shared" ref="R273:R293" si="191">M273+Q273</f>
        <v>127.50452465645742</v>
      </c>
      <c r="S273" s="15">
        <v>150.07282552065038</v>
      </c>
      <c r="T273" s="15">
        <v>127.50452465645742</v>
      </c>
      <c r="U273" s="1">
        <f t="shared" ref="U273:U341" si="192">T273/100*10</f>
        <v>12.750452465645743</v>
      </c>
      <c r="V273" s="2">
        <f t="shared" ref="V273:V341" si="193">T273+U273</f>
        <v>140.25497712210316</v>
      </c>
      <c r="W273" s="15">
        <v>140.25497712210316</v>
      </c>
      <c r="X273" s="1">
        <f t="shared" si="180"/>
        <v>9.8178483985472198</v>
      </c>
      <c r="Y273" s="2">
        <f t="shared" si="181"/>
        <v>150.07282552065038</v>
      </c>
      <c r="Z273" s="2">
        <f t="shared" si="166"/>
        <v>22.510923828097557</v>
      </c>
      <c r="AA273" s="17">
        <f t="shared" si="167"/>
        <v>172.58374934874794</v>
      </c>
      <c r="AB273" s="2">
        <f t="shared" si="156"/>
        <v>502.73680598950921</v>
      </c>
      <c r="AC273" s="1">
        <f t="shared" si="168"/>
        <v>40.21894447916074</v>
      </c>
      <c r="AD273" s="17">
        <f t="shared" si="169"/>
        <v>542.95575046866998</v>
      </c>
      <c r="AE273" s="15">
        <v>186.39044929664777</v>
      </c>
      <c r="AF273" s="1">
        <f t="shared" si="182"/>
        <v>13.047331450765343</v>
      </c>
      <c r="AG273" s="17">
        <f t="shared" si="183"/>
        <v>199.43778074741311</v>
      </c>
      <c r="AH273" s="15">
        <v>337.40573514837837</v>
      </c>
      <c r="AI273" s="15">
        <v>215.39280320720616</v>
      </c>
      <c r="AJ273" s="15">
        <v>199.43778074741311</v>
      </c>
      <c r="AK273" s="1">
        <f t="shared" si="184"/>
        <v>15.955022459793049</v>
      </c>
      <c r="AL273" s="2">
        <f t="shared" si="185"/>
        <v>215.39280320720616</v>
      </c>
      <c r="AM273" s="1">
        <f t="shared" si="186"/>
        <v>17.231424256576492</v>
      </c>
      <c r="AN273" s="2">
        <f t="shared" si="187"/>
        <v>232.62422746378266</v>
      </c>
      <c r="AO273" s="15">
        <v>232.62422746378266</v>
      </c>
      <c r="AP273" s="24">
        <f t="shared" si="170"/>
        <v>20.936180471740439</v>
      </c>
      <c r="AQ273" s="24">
        <f t="shared" si="171"/>
        <v>253.5604079355231</v>
      </c>
      <c r="AR273" s="15">
        <v>253.5604079355231</v>
      </c>
      <c r="AS273" s="24">
        <f t="shared" si="172"/>
        <v>22.820436714197079</v>
      </c>
      <c r="AT273" s="24">
        <f t="shared" si="173"/>
        <v>276.38084464972019</v>
      </c>
      <c r="AU273" s="15">
        <v>276.38084464972019</v>
      </c>
      <c r="AV273" s="24">
        <f t="shared" si="174"/>
        <v>24.874276018474816</v>
      </c>
      <c r="AW273" s="24">
        <f t="shared" si="175"/>
        <v>301.25512066819499</v>
      </c>
      <c r="AX273" s="15">
        <v>301.25512066819499</v>
      </c>
      <c r="AY273" s="24">
        <f t="shared" si="176"/>
        <v>36.1506144801834</v>
      </c>
      <c r="AZ273" s="24">
        <f t="shared" si="177"/>
        <v>337.40573514837837</v>
      </c>
      <c r="BA273" s="24">
        <f t="shared" si="178"/>
        <v>13.496229405935134</v>
      </c>
      <c r="BB273" s="24">
        <f t="shared" si="179"/>
        <v>350.90196455431351</v>
      </c>
      <c r="BD273" s="15">
        <v>350.90196455431351</v>
      </c>
      <c r="BE273" s="1">
        <f t="shared" si="157"/>
        <v>17.545098227715677</v>
      </c>
      <c r="BF273" s="2">
        <f t="shared" si="158"/>
        <v>368.44706278202921</v>
      </c>
      <c r="BG273" s="15">
        <v>368.44706278202921</v>
      </c>
      <c r="BH273" s="1">
        <f t="shared" si="159"/>
        <v>47.898118161663795</v>
      </c>
      <c r="BI273" s="2">
        <f t="shared" si="160"/>
        <v>416.34518094369298</v>
      </c>
      <c r="BJ273" s="15">
        <v>416.34518094369298</v>
      </c>
      <c r="BK273" s="24">
        <f t="shared" si="161"/>
        <v>20.817259047184649</v>
      </c>
      <c r="BL273" s="24">
        <f t="shared" si="162"/>
        <v>437.1624399908776</v>
      </c>
      <c r="BN273" s="15">
        <v>437.1624399908776</v>
      </c>
      <c r="BO273" s="24">
        <f t="shared" si="163"/>
        <v>65.574365998631635</v>
      </c>
      <c r="BP273" s="24">
        <f t="shared" si="164"/>
        <v>502.73680598950921</v>
      </c>
    </row>
    <row r="274" spans="1:68" ht="16.5" customHeight="1" x14ac:dyDescent="0.3">
      <c r="A274" s="5"/>
      <c r="B274" s="131" t="s">
        <v>286</v>
      </c>
      <c r="C274" s="66">
        <v>5929</v>
      </c>
      <c r="D274" s="71" t="s">
        <v>7</v>
      </c>
      <c r="E274" s="71" t="s">
        <v>12</v>
      </c>
      <c r="F274" s="67" t="s">
        <v>129</v>
      </c>
      <c r="G274" s="68">
        <v>152.4</v>
      </c>
      <c r="H274" s="68">
        <v>177.83</v>
      </c>
      <c r="I274" s="68">
        <v>12.7</v>
      </c>
      <c r="J274" s="70" t="s">
        <v>14</v>
      </c>
      <c r="K274" s="132">
        <f t="shared" si="165"/>
        <v>15872.797769030567</v>
      </c>
      <c r="L274" s="35">
        <v>502.73680598950921</v>
      </c>
      <c r="M274" s="33">
        <v>118.05974505227539</v>
      </c>
      <c r="N274" s="14">
        <v>84.531579087300003</v>
      </c>
      <c r="O274" s="1">
        <f t="shared" si="188"/>
        <v>5.0718947452379997</v>
      </c>
      <c r="P274" s="2">
        <f t="shared" si="189"/>
        <v>89.603473832538</v>
      </c>
      <c r="Q274" s="1">
        <f t="shared" si="190"/>
        <v>9.4447796041820311</v>
      </c>
      <c r="R274" s="17">
        <f t="shared" si="191"/>
        <v>127.50452465645742</v>
      </c>
      <c r="S274" s="15">
        <v>150.07282552065038</v>
      </c>
      <c r="T274" s="15">
        <v>127.50452465645742</v>
      </c>
      <c r="U274" s="1">
        <f t="shared" si="192"/>
        <v>12.750452465645743</v>
      </c>
      <c r="V274" s="2">
        <f t="shared" si="193"/>
        <v>140.25497712210316</v>
      </c>
      <c r="W274" s="15">
        <v>140.25497712210316</v>
      </c>
      <c r="X274" s="1">
        <f t="shared" si="180"/>
        <v>9.8178483985472198</v>
      </c>
      <c r="Y274" s="2">
        <f t="shared" si="181"/>
        <v>150.07282552065038</v>
      </c>
      <c r="Z274" s="2">
        <f t="shared" si="166"/>
        <v>22.510923828097557</v>
      </c>
      <c r="AA274" s="17">
        <f t="shared" si="167"/>
        <v>172.58374934874794</v>
      </c>
      <c r="AB274" s="2">
        <f t="shared" si="156"/>
        <v>502.73680598950921</v>
      </c>
      <c r="AC274" s="1">
        <f t="shared" si="168"/>
        <v>40.21894447916074</v>
      </c>
      <c r="AD274" s="17">
        <f t="shared" si="169"/>
        <v>542.95575046866998</v>
      </c>
      <c r="AE274" s="15">
        <v>186.39044929664777</v>
      </c>
      <c r="AF274" s="1">
        <f t="shared" si="182"/>
        <v>13.047331450765343</v>
      </c>
      <c r="AG274" s="17">
        <f t="shared" si="183"/>
        <v>199.43778074741311</v>
      </c>
      <c r="AH274" s="15">
        <v>337.40573514837837</v>
      </c>
      <c r="AI274" s="15">
        <v>215.39280320720616</v>
      </c>
      <c r="AJ274" s="15">
        <v>199.43778074741311</v>
      </c>
      <c r="AK274" s="1">
        <f t="shared" si="184"/>
        <v>15.955022459793049</v>
      </c>
      <c r="AL274" s="2">
        <f t="shared" si="185"/>
        <v>215.39280320720616</v>
      </c>
      <c r="AM274" s="1">
        <f t="shared" si="186"/>
        <v>17.231424256576492</v>
      </c>
      <c r="AN274" s="2">
        <f t="shared" si="187"/>
        <v>232.62422746378266</v>
      </c>
      <c r="AO274" s="15">
        <v>232.62422746378266</v>
      </c>
      <c r="AP274" s="24">
        <f t="shared" si="170"/>
        <v>20.936180471740439</v>
      </c>
      <c r="AQ274" s="24">
        <f t="shared" si="171"/>
        <v>253.5604079355231</v>
      </c>
      <c r="AR274" s="15">
        <v>253.5604079355231</v>
      </c>
      <c r="AS274" s="24">
        <f t="shared" si="172"/>
        <v>22.820436714197079</v>
      </c>
      <c r="AT274" s="24">
        <f t="shared" si="173"/>
        <v>276.38084464972019</v>
      </c>
      <c r="AU274" s="15">
        <v>276.38084464972019</v>
      </c>
      <c r="AV274" s="24">
        <f t="shared" si="174"/>
        <v>24.874276018474816</v>
      </c>
      <c r="AW274" s="24">
        <f t="shared" si="175"/>
        <v>301.25512066819499</v>
      </c>
      <c r="AX274" s="15">
        <v>301.25512066819499</v>
      </c>
      <c r="AY274" s="24">
        <f t="shared" si="176"/>
        <v>36.1506144801834</v>
      </c>
      <c r="AZ274" s="24">
        <f t="shared" si="177"/>
        <v>337.40573514837837</v>
      </c>
      <c r="BA274" s="24">
        <f t="shared" si="178"/>
        <v>13.496229405935134</v>
      </c>
      <c r="BB274" s="24">
        <f t="shared" si="179"/>
        <v>350.90196455431351</v>
      </c>
      <c r="BD274" s="15">
        <v>350.90196455431351</v>
      </c>
      <c r="BE274" s="1">
        <f t="shared" si="157"/>
        <v>17.545098227715677</v>
      </c>
      <c r="BF274" s="2">
        <f t="shared" si="158"/>
        <v>368.44706278202921</v>
      </c>
      <c r="BG274" s="15">
        <v>368.44706278202921</v>
      </c>
      <c r="BH274" s="1">
        <f t="shared" si="159"/>
        <v>47.898118161663795</v>
      </c>
      <c r="BI274" s="2">
        <f t="shared" si="160"/>
        <v>416.34518094369298</v>
      </c>
      <c r="BJ274" s="15">
        <v>416.34518094369298</v>
      </c>
      <c r="BK274" s="24">
        <f t="shared" si="161"/>
        <v>20.817259047184649</v>
      </c>
      <c r="BL274" s="24">
        <f t="shared" si="162"/>
        <v>437.1624399908776</v>
      </c>
      <c r="BN274" s="15">
        <v>437.1624399908776</v>
      </c>
      <c r="BO274" s="24">
        <f t="shared" si="163"/>
        <v>65.574365998631635</v>
      </c>
      <c r="BP274" s="24">
        <f t="shared" si="164"/>
        <v>502.73680598950921</v>
      </c>
    </row>
    <row r="275" spans="1:68" ht="16.5" customHeight="1" x14ac:dyDescent="0.3">
      <c r="A275" s="5"/>
      <c r="B275" s="131" t="s">
        <v>287</v>
      </c>
      <c r="C275" s="66">
        <v>5929</v>
      </c>
      <c r="D275" s="71" t="s">
        <v>7</v>
      </c>
      <c r="E275" s="71" t="s">
        <v>12</v>
      </c>
      <c r="F275" s="67" t="s">
        <v>130</v>
      </c>
      <c r="G275" s="68">
        <v>152.4</v>
      </c>
      <c r="H275" s="68">
        <v>177.83</v>
      </c>
      <c r="I275" s="68">
        <v>12.7</v>
      </c>
      <c r="J275" s="70" t="s">
        <v>15</v>
      </c>
      <c r="K275" s="132">
        <f t="shared" si="165"/>
        <v>15872.797769030567</v>
      </c>
      <c r="L275" s="35">
        <v>502.73680598950921</v>
      </c>
      <c r="M275" s="33">
        <v>209.09634110112</v>
      </c>
      <c r="N275" s="14">
        <v>149.71439999999998</v>
      </c>
      <c r="O275" s="1">
        <f t="shared" si="188"/>
        <v>8.9828639999999993</v>
      </c>
      <c r="P275" s="2">
        <f t="shared" si="189"/>
        <v>158.69726399999999</v>
      </c>
      <c r="Q275" s="1">
        <f t="shared" si="190"/>
        <v>16.727707288089601</v>
      </c>
      <c r="R275" s="17">
        <f t="shared" si="191"/>
        <v>225.82404838920959</v>
      </c>
      <c r="S275" s="15">
        <v>265.79490495409971</v>
      </c>
      <c r="T275" s="15">
        <v>225.82404838920959</v>
      </c>
      <c r="U275" s="1">
        <f t="shared" si="192"/>
        <v>22.582404838920958</v>
      </c>
      <c r="V275" s="2">
        <f t="shared" si="193"/>
        <v>248.40645322813054</v>
      </c>
      <c r="W275" s="15">
        <v>248.40645322813054</v>
      </c>
      <c r="X275" s="1">
        <f t="shared" si="180"/>
        <v>17.388451725969137</v>
      </c>
      <c r="Y275" s="2">
        <f t="shared" si="181"/>
        <v>265.79490495409971</v>
      </c>
      <c r="Z275" s="2">
        <f t="shared" si="166"/>
        <v>39.869235743114956</v>
      </c>
      <c r="AA275" s="17">
        <f t="shared" si="167"/>
        <v>305.66414069721463</v>
      </c>
      <c r="AB275" s="2">
        <f t="shared" si="156"/>
        <v>890.4002513534482</v>
      </c>
      <c r="AC275" s="1">
        <f t="shared" si="168"/>
        <v>71.232020108275862</v>
      </c>
      <c r="AD275" s="17">
        <f t="shared" si="169"/>
        <v>961.63227146172403</v>
      </c>
      <c r="AE275" s="15">
        <v>330.11727195299181</v>
      </c>
      <c r="AF275" s="1">
        <f t="shared" si="182"/>
        <v>23.108209036709425</v>
      </c>
      <c r="AG275" s="17">
        <f t="shared" si="183"/>
        <v>353.22548098970123</v>
      </c>
      <c r="AH275" s="15">
        <v>597.5813742001618</v>
      </c>
      <c r="AI275" s="15">
        <v>381.48351946887732</v>
      </c>
      <c r="AJ275" s="15">
        <v>353.22548098970123</v>
      </c>
      <c r="AK275" s="1">
        <f t="shared" si="184"/>
        <v>28.258038479176097</v>
      </c>
      <c r="AL275" s="2">
        <f t="shared" si="185"/>
        <v>381.48351946887732</v>
      </c>
      <c r="AM275" s="1">
        <f t="shared" si="186"/>
        <v>30.518681557510185</v>
      </c>
      <c r="AN275" s="2">
        <f t="shared" si="187"/>
        <v>412.00220102638752</v>
      </c>
      <c r="AO275" s="15">
        <v>412.00220102638752</v>
      </c>
      <c r="AP275" s="24">
        <f t="shared" si="170"/>
        <v>37.080198092374879</v>
      </c>
      <c r="AQ275" s="24">
        <f t="shared" si="171"/>
        <v>449.0823991187624</v>
      </c>
      <c r="AR275" s="15">
        <v>449.0823991187624</v>
      </c>
      <c r="AS275" s="24">
        <f t="shared" si="172"/>
        <v>40.417415920688619</v>
      </c>
      <c r="AT275" s="24">
        <f t="shared" si="173"/>
        <v>489.49981503945099</v>
      </c>
      <c r="AU275" s="15">
        <v>489.49981503945099</v>
      </c>
      <c r="AV275" s="24">
        <f t="shared" si="174"/>
        <v>44.054983353550597</v>
      </c>
      <c r="AW275" s="24">
        <f t="shared" si="175"/>
        <v>533.55479839300165</v>
      </c>
      <c r="AX275" s="15">
        <v>533.55479839300165</v>
      </c>
      <c r="AY275" s="24">
        <f t="shared" si="176"/>
        <v>64.026575807160199</v>
      </c>
      <c r="AZ275" s="24">
        <f t="shared" si="177"/>
        <v>597.5813742001618</v>
      </c>
      <c r="BA275" s="24">
        <f t="shared" si="178"/>
        <v>23.903254968006472</v>
      </c>
      <c r="BB275" s="24">
        <f t="shared" si="179"/>
        <v>621.48462916816823</v>
      </c>
      <c r="BD275" s="15">
        <v>621.48462916816823</v>
      </c>
      <c r="BE275" s="1">
        <f t="shared" si="157"/>
        <v>31.074231458408409</v>
      </c>
      <c r="BF275" s="2">
        <f t="shared" si="158"/>
        <v>652.55886062657669</v>
      </c>
      <c r="BG275" s="15">
        <v>652.55886062657669</v>
      </c>
      <c r="BH275" s="1">
        <f t="shared" si="159"/>
        <v>84.832651881454979</v>
      </c>
      <c r="BI275" s="2">
        <f t="shared" si="160"/>
        <v>737.39151250803161</v>
      </c>
      <c r="BJ275" s="15">
        <v>737.39151250803161</v>
      </c>
      <c r="BK275" s="24">
        <f t="shared" si="161"/>
        <v>36.869575625401581</v>
      </c>
      <c r="BL275" s="24">
        <f t="shared" si="162"/>
        <v>774.26108813343319</v>
      </c>
      <c r="BN275" s="15">
        <v>774.26108813343319</v>
      </c>
      <c r="BO275" s="24">
        <f t="shared" si="163"/>
        <v>116.13916322001498</v>
      </c>
      <c r="BP275" s="24">
        <f t="shared" si="164"/>
        <v>890.4002513534482</v>
      </c>
    </row>
    <row r="276" spans="1:68" ht="16.5" customHeight="1" x14ac:dyDescent="0.3">
      <c r="A276" s="5"/>
      <c r="B276" s="131" t="s">
        <v>456</v>
      </c>
      <c r="C276" s="66">
        <v>8093</v>
      </c>
      <c r="D276" s="71" t="s">
        <v>11</v>
      </c>
      <c r="E276" s="71" t="s">
        <v>12</v>
      </c>
      <c r="F276" s="67" t="s">
        <v>99</v>
      </c>
      <c r="G276" s="68">
        <v>99</v>
      </c>
      <c r="H276" s="68">
        <v>172</v>
      </c>
      <c r="I276" s="68">
        <v>20</v>
      </c>
      <c r="J276" s="70" t="s">
        <v>13</v>
      </c>
      <c r="K276" s="132">
        <f t="shared" si="165"/>
        <v>28112.409823286722</v>
      </c>
      <c r="L276" s="35">
        <v>890.4002513534482</v>
      </c>
      <c r="M276" s="33"/>
      <c r="N276" s="14"/>
      <c r="P276" s="2"/>
      <c r="R276" s="17"/>
      <c r="S276" s="15"/>
      <c r="T276" s="15"/>
      <c r="V276" s="2"/>
      <c r="W276" s="15"/>
      <c r="Y276" s="2"/>
      <c r="Z276" s="2"/>
      <c r="AA276" s="17"/>
      <c r="AB276" s="2"/>
      <c r="AD276" s="17"/>
      <c r="AE276" s="15">
        <v>74.276386189423164</v>
      </c>
      <c r="AF276" s="1">
        <f t="shared" si="182"/>
        <v>5.1993470332596212</v>
      </c>
      <c r="AG276" s="17">
        <f t="shared" si="183"/>
        <v>79.475733222682791</v>
      </c>
      <c r="AH276" s="15">
        <v>134.45580919503644</v>
      </c>
      <c r="AI276" s="15">
        <v>85.833791880497415</v>
      </c>
      <c r="AJ276" s="15">
        <v>79.475733222682791</v>
      </c>
      <c r="AK276" s="1">
        <f t="shared" si="184"/>
        <v>6.358058657814623</v>
      </c>
      <c r="AL276" s="2">
        <f t="shared" si="185"/>
        <v>85.833791880497415</v>
      </c>
      <c r="AM276" s="1">
        <f t="shared" si="186"/>
        <v>6.866703350439793</v>
      </c>
      <c r="AN276" s="2">
        <f t="shared" si="187"/>
        <v>92.700495230937207</v>
      </c>
      <c r="AO276" s="15">
        <v>92.700495230937207</v>
      </c>
      <c r="AP276" s="24">
        <f t="shared" si="170"/>
        <v>8.3430445707843486</v>
      </c>
      <c r="AQ276" s="24">
        <f t="shared" si="171"/>
        <v>101.04353980172155</v>
      </c>
      <c r="AR276" s="15">
        <v>101.04353980172155</v>
      </c>
      <c r="AS276" s="24">
        <f t="shared" si="172"/>
        <v>9.0939185821549398</v>
      </c>
      <c r="AT276" s="24">
        <f t="shared" si="173"/>
        <v>110.13745838387649</v>
      </c>
      <c r="AU276" s="15">
        <v>110.13745838387649</v>
      </c>
      <c r="AV276" s="24">
        <f t="shared" si="174"/>
        <v>9.9123712545488853</v>
      </c>
      <c r="AW276" s="24">
        <f t="shared" si="175"/>
        <v>120.04982963842538</v>
      </c>
      <c r="AX276" s="15">
        <v>120.04982963842538</v>
      </c>
      <c r="AY276" s="24">
        <f t="shared" si="176"/>
        <v>14.405979556611047</v>
      </c>
      <c r="AZ276" s="24">
        <f t="shared" si="177"/>
        <v>134.45580919503644</v>
      </c>
      <c r="BA276" s="24">
        <f t="shared" si="178"/>
        <v>5.3782323678014574</v>
      </c>
      <c r="BB276" s="24">
        <f t="shared" si="179"/>
        <v>139.83404156283788</v>
      </c>
      <c r="BD276" s="15">
        <v>139.83404156283788</v>
      </c>
      <c r="BE276" s="1">
        <f t="shared" si="157"/>
        <v>6.9917020781418939</v>
      </c>
      <c r="BF276" s="2">
        <f t="shared" si="158"/>
        <v>146.82574364097977</v>
      </c>
      <c r="BG276" s="15">
        <v>146.82574364097977</v>
      </c>
      <c r="BH276" s="1">
        <f t="shared" si="159"/>
        <v>19.087346673327367</v>
      </c>
      <c r="BI276" s="2">
        <f t="shared" si="160"/>
        <v>165.91309031430714</v>
      </c>
      <c r="BJ276" s="15">
        <v>165.91309031430714</v>
      </c>
      <c r="BK276" s="24">
        <f t="shared" si="161"/>
        <v>8.2956545157153574</v>
      </c>
      <c r="BL276" s="24">
        <f t="shared" si="162"/>
        <v>174.20874483002251</v>
      </c>
      <c r="BN276" s="15">
        <v>174.20874483002251</v>
      </c>
      <c r="BO276" s="24">
        <f t="shared" si="163"/>
        <v>26.131311724503377</v>
      </c>
      <c r="BP276" s="24">
        <f t="shared" si="164"/>
        <v>200.34005655452589</v>
      </c>
    </row>
    <row r="277" spans="1:68" ht="16.5" customHeight="1" x14ac:dyDescent="0.3">
      <c r="A277" s="5"/>
      <c r="B277" s="131" t="s">
        <v>476</v>
      </c>
      <c r="C277" s="66">
        <v>9912</v>
      </c>
      <c r="D277" s="67" t="s">
        <v>52</v>
      </c>
      <c r="E277" s="67" t="s">
        <v>27</v>
      </c>
      <c r="F277" s="67" t="s">
        <v>746</v>
      </c>
      <c r="G277" s="68">
        <v>32</v>
      </c>
      <c r="H277" s="68">
        <v>42</v>
      </c>
      <c r="I277" s="68">
        <v>7</v>
      </c>
      <c r="J277" s="70" t="s">
        <v>14</v>
      </c>
      <c r="K277" s="132">
        <f t="shared" si="165"/>
        <v>6325.2922102395132</v>
      </c>
      <c r="L277" s="35">
        <v>200.34005655452589</v>
      </c>
      <c r="M277" s="33"/>
      <c r="N277" s="14"/>
      <c r="P277" s="2"/>
      <c r="R277" s="17"/>
      <c r="S277" s="15"/>
      <c r="T277" s="15"/>
      <c r="V277" s="2"/>
      <c r="W277" s="15"/>
      <c r="Y277" s="2"/>
      <c r="Z277" s="2"/>
      <c r="AA277" s="17"/>
      <c r="AB277" s="2"/>
      <c r="AD277" s="17"/>
      <c r="AE277" s="15">
        <v>74.276386189423164</v>
      </c>
      <c r="AF277" s="1">
        <f t="shared" si="182"/>
        <v>5.1993470332596212</v>
      </c>
      <c r="AG277" s="17">
        <f t="shared" si="183"/>
        <v>79.475733222682791</v>
      </c>
      <c r="AH277" s="15">
        <v>134.45580919503644</v>
      </c>
      <c r="AI277" s="15">
        <v>85.833791880497415</v>
      </c>
      <c r="AJ277" s="15">
        <v>79.475733222682791</v>
      </c>
      <c r="AK277" s="1">
        <f t="shared" si="184"/>
        <v>6.358058657814623</v>
      </c>
      <c r="AL277" s="2">
        <f t="shared" si="185"/>
        <v>85.833791880497415</v>
      </c>
      <c r="AM277" s="1">
        <f t="shared" si="186"/>
        <v>6.866703350439793</v>
      </c>
      <c r="AN277" s="2">
        <f t="shared" si="187"/>
        <v>92.700495230937207</v>
      </c>
      <c r="AO277" s="15">
        <v>92.700495230937207</v>
      </c>
      <c r="AP277" s="24">
        <f t="shared" si="170"/>
        <v>8.3430445707843486</v>
      </c>
      <c r="AQ277" s="24">
        <f t="shared" si="171"/>
        <v>101.04353980172155</v>
      </c>
      <c r="AR277" s="15">
        <v>101.04353980172155</v>
      </c>
      <c r="AS277" s="24">
        <f t="shared" si="172"/>
        <v>9.0939185821549398</v>
      </c>
      <c r="AT277" s="24">
        <f t="shared" si="173"/>
        <v>110.13745838387649</v>
      </c>
      <c r="AU277" s="15">
        <v>110.13745838387649</v>
      </c>
      <c r="AV277" s="24">
        <f t="shared" si="174"/>
        <v>9.9123712545488853</v>
      </c>
      <c r="AW277" s="24">
        <f t="shared" si="175"/>
        <v>120.04982963842538</v>
      </c>
      <c r="AX277" s="15">
        <v>120.04982963842538</v>
      </c>
      <c r="AY277" s="24">
        <f t="shared" si="176"/>
        <v>14.405979556611047</v>
      </c>
      <c r="AZ277" s="24">
        <f t="shared" si="177"/>
        <v>134.45580919503644</v>
      </c>
      <c r="BA277" s="24">
        <f t="shared" si="178"/>
        <v>5.3782323678014574</v>
      </c>
      <c r="BB277" s="24">
        <f t="shared" si="179"/>
        <v>139.83404156283788</v>
      </c>
      <c r="BD277" s="15">
        <v>139.83404156283788</v>
      </c>
      <c r="BE277" s="1">
        <f t="shared" si="157"/>
        <v>6.9917020781418939</v>
      </c>
      <c r="BF277" s="2">
        <f t="shared" si="158"/>
        <v>146.82574364097977</v>
      </c>
      <c r="BG277" s="15">
        <v>146.82574364097977</v>
      </c>
      <c r="BH277" s="1">
        <f t="shared" si="159"/>
        <v>19.087346673327367</v>
      </c>
      <c r="BI277" s="2">
        <f t="shared" si="160"/>
        <v>165.91309031430714</v>
      </c>
      <c r="BJ277" s="15">
        <v>165.91309031430714</v>
      </c>
      <c r="BK277" s="24">
        <f t="shared" si="161"/>
        <v>8.2956545157153574</v>
      </c>
      <c r="BL277" s="24">
        <f t="shared" si="162"/>
        <v>174.20874483002251</v>
      </c>
      <c r="BN277" s="15">
        <v>174.20874483002251</v>
      </c>
      <c r="BO277" s="24">
        <f t="shared" si="163"/>
        <v>26.131311724503377</v>
      </c>
      <c r="BP277" s="24">
        <f t="shared" si="164"/>
        <v>200.34005655452589</v>
      </c>
    </row>
    <row r="278" spans="1:68" ht="16.5" customHeight="1" x14ac:dyDescent="0.3">
      <c r="A278" s="5"/>
      <c r="B278" s="131" t="s">
        <v>476</v>
      </c>
      <c r="C278" s="66">
        <v>9912</v>
      </c>
      <c r="D278" s="67" t="s">
        <v>52</v>
      </c>
      <c r="E278" s="67" t="s">
        <v>558</v>
      </c>
      <c r="F278" s="67" t="s">
        <v>746</v>
      </c>
      <c r="G278" s="68">
        <v>32</v>
      </c>
      <c r="H278" s="68">
        <v>42</v>
      </c>
      <c r="I278" s="68">
        <v>7</v>
      </c>
      <c r="J278" s="70" t="s">
        <v>14</v>
      </c>
      <c r="K278" s="132">
        <f t="shared" si="165"/>
        <v>6325.2922102395132</v>
      </c>
      <c r="L278" s="35">
        <v>200.34005655452589</v>
      </c>
      <c r="M278" s="33">
        <v>47.046676747752002</v>
      </c>
      <c r="N278" s="14">
        <v>33.685739999999996</v>
      </c>
      <c r="O278" s="1">
        <f t="shared" si="188"/>
        <v>2.0211443999999998</v>
      </c>
      <c r="P278" s="2">
        <f t="shared" si="189"/>
        <v>35.706884399999993</v>
      </c>
      <c r="Q278" s="1">
        <f t="shared" si="190"/>
        <v>3.7637341398201603</v>
      </c>
      <c r="R278" s="17">
        <f t="shared" si="191"/>
        <v>50.810410887572161</v>
      </c>
      <c r="S278" s="15">
        <v>59.803853614672434</v>
      </c>
      <c r="T278" s="15">
        <v>50.810410887572161</v>
      </c>
      <c r="U278" s="1">
        <f t="shared" si="192"/>
        <v>5.0810410887572166</v>
      </c>
      <c r="V278" s="2">
        <f t="shared" si="193"/>
        <v>55.891451976329378</v>
      </c>
      <c r="W278" s="15">
        <v>55.891451976329378</v>
      </c>
      <c r="X278" s="1">
        <f t="shared" si="180"/>
        <v>3.9124016383430562</v>
      </c>
      <c r="Y278" s="2">
        <f t="shared" si="181"/>
        <v>59.803853614672434</v>
      </c>
      <c r="Z278" s="2">
        <f t="shared" si="166"/>
        <v>8.9705780422008647</v>
      </c>
      <c r="AA278" s="17">
        <f t="shared" si="167"/>
        <v>68.774431656873304</v>
      </c>
      <c r="AB278" s="2">
        <f t="shared" ref="AB278:AB302" si="194">L279</f>
        <v>200.34005655452589</v>
      </c>
      <c r="AC278" s="1">
        <f t="shared" si="168"/>
        <v>16.02720452436207</v>
      </c>
      <c r="AD278" s="17">
        <f t="shared" si="169"/>
        <v>216.36726107888796</v>
      </c>
      <c r="AE278" s="15">
        <v>74.276386189423164</v>
      </c>
      <c r="AF278" s="1">
        <f t="shared" si="182"/>
        <v>5.1993470332596212</v>
      </c>
      <c r="AG278" s="17">
        <f t="shared" si="183"/>
        <v>79.475733222682791</v>
      </c>
      <c r="AH278" s="15">
        <v>134.45580919503644</v>
      </c>
      <c r="AI278" s="15">
        <v>85.833791880497415</v>
      </c>
      <c r="AJ278" s="15">
        <v>79.475733222682791</v>
      </c>
      <c r="AK278" s="1">
        <f t="shared" si="184"/>
        <v>6.358058657814623</v>
      </c>
      <c r="AL278" s="2">
        <f t="shared" si="185"/>
        <v>85.833791880497415</v>
      </c>
      <c r="AM278" s="1">
        <f t="shared" si="186"/>
        <v>6.866703350439793</v>
      </c>
      <c r="AN278" s="2">
        <f t="shared" si="187"/>
        <v>92.700495230937207</v>
      </c>
      <c r="AO278" s="15">
        <v>92.700495230937207</v>
      </c>
      <c r="AP278" s="24">
        <f t="shared" si="170"/>
        <v>8.3430445707843486</v>
      </c>
      <c r="AQ278" s="24">
        <f t="shared" si="171"/>
        <v>101.04353980172155</v>
      </c>
      <c r="AR278" s="15">
        <v>101.04353980172155</v>
      </c>
      <c r="AS278" s="24">
        <f t="shared" si="172"/>
        <v>9.0939185821549398</v>
      </c>
      <c r="AT278" s="24">
        <f t="shared" si="173"/>
        <v>110.13745838387649</v>
      </c>
      <c r="AU278" s="15">
        <v>110.13745838387649</v>
      </c>
      <c r="AV278" s="24">
        <f t="shared" si="174"/>
        <v>9.9123712545488853</v>
      </c>
      <c r="AW278" s="24">
        <f t="shared" si="175"/>
        <v>120.04982963842538</v>
      </c>
      <c r="AX278" s="15">
        <v>120.04982963842538</v>
      </c>
      <c r="AY278" s="24">
        <f t="shared" si="176"/>
        <v>14.405979556611047</v>
      </c>
      <c r="AZ278" s="24">
        <f t="shared" si="177"/>
        <v>134.45580919503644</v>
      </c>
      <c r="BA278" s="24">
        <f t="shared" si="178"/>
        <v>5.3782323678014574</v>
      </c>
      <c r="BB278" s="24">
        <f t="shared" si="179"/>
        <v>139.83404156283788</v>
      </c>
      <c r="BD278" s="15">
        <v>139.83404156283788</v>
      </c>
      <c r="BE278" s="1">
        <f t="shared" si="157"/>
        <v>6.9917020781418939</v>
      </c>
      <c r="BF278" s="2">
        <f t="shared" si="158"/>
        <v>146.82574364097977</v>
      </c>
      <c r="BG278" s="15">
        <v>146.82574364097977</v>
      </c>
      <c r="BH278" s="1">
        <f t="shared" si="159"/>
        <v>19.087346673327367</v>
      </c>
      <c r="BI278" s="2">
        <f t="shared" si="160"/>
        <v>165.91309031430714</v>
      </c>
      <c r="BJ278" s="15">
        <v>165.91309031430714</v>
      </c>
      <c r="BK278" s="24">
        <f t="shared" si="161"/>
        <v>8.2956545157153574</v>
      </c>
      <c r="BL278" s="24">
        <f t="shared" si="162"/>
        <v>174.20874483002251</v>
      </c>
      <c r="BN278" s="15">
        <v>174.20874483002251</v>
      </c>
      <c r="BO278" s="24">
        <f t="shared" si="163"/>
        <v>26.131311724503377</v>
      </c>
      <c r="BP278" s="24">
        <f t="shared" si="164"/>
        <v>200.34005655452589</v>
      </c>
    </row>
    <row r="279" spans="1:68" ht="16.5" customHeight="1" x14ac:dyDescent="0.3">
      <c r="A279" s="5"/>
      <c r="B279" s="131" t="s">
        <v>476</v>
      </c>
      <c r="C279" s="66">
        <v>9912</v>
      </c>
      <c r="D279" s="67" t="s">
        <v>52</v>
      </c>
      <c r="E279" s="67" t="s">
        <v>26</v>
      </c>
      <c r="F279" s="67" t="s">
        <v>746</v>
      </c>
      <c r="G279" s="68">
        <v>32</v>
      </c>
      <c r="H279" s="68">
        <v>42</v>
      </c>
      <c r="I279" s="68">
        <v>7</v>
      </c>
      <c r="J279" s="70" t="s">
        <v>14</v>
      </c>
      <c r="K279" s="132">
        <f t="shared" si="165"/>
        <v>6325.2922102395132</v>
      </c>
      <c r="L279" s="35">
        <v>200.34005655452589</v>
      </c>
      <c r="M279" s="33">
        <v>78.411127912920037</v>
      </c>
      <c r="N279" s="14">
        <v>56.142900000000004</v>
      </c>
      <c r="O279" s="1">
        <f t="shared" si="188"/>
        <v>3.3685740000000006</v>
      </c>
      <c r="P279" s="2">
        <f t="shared" si="189"/>
        <v>59.511474000000007</v>
      </c>
      <c r="Q279" s="1">
        <f t="shared" si="190"/>
        <v>6.2728902330336034</v>
      </c>
      <c r="R279" s="17">
        <f t="shared" si="191"/>
        <v>84.684018145953644</v>
      </c>
      <c r="S279" s="15">
        <v>99.673089357787447</v>
      </c>
      <c r="T279" s="15">
        <v>84.684018145953644</v>
      </c>
      <c r="U279" s="1">
        <f t="shared" si="192"/>
        <v>8.4684018145953637</v>
      </c>
      <c r="V279" s="2">
        <f t="shared" si="193"/>
        <v>93.152419960549011</v>
      </c>
      <c r="W279" s="15">
        <v>93.152419960549011</v>
      </c>
      <c r="X279" s="1">
        <f t="shared" si="180"/>
        <v>6.5206693972384313</v>
      </c>
      <c r="Y279" s="2">
        <f t="shared" si="181"/>
        <v>99.673089357787447</v>
      </c>
      <c r="Z279" s="2">
        <f t="shared" si="166"/>
        <v>14.950963403668117</v>
      </c>
      <c r="AA279" s="17">
        <f t="shared" si="167"/>
        <v>114.62405276145556</v>
      </c>
      <c r="AB279" s="2">
        <f t="shared" si="194"/>
        <v>333.90009425754329</v>
      </c>
      <c r="AC279" s="1">
        <f t="shared" si="168"/>
        <v>26.712007540603462</v>
      </c>
      <c r="AD279" s="17">
        <f t="shared" si="169"/>
        <v>360.61210179814674</v>
      </c>
      <c r="AE279" s="15">
        <v>123.793976982372</v>
      </c>
      <c r="AF279" s="1">
        <f t="shared" si="182"/>
        <v>8.6655783887660398</v>
      </c>
      <c r="AG279" s="17">
        <f t="shared" si="183"/>
        <v>132.45955537113804</v>
      </c>
      <c r="AH279" s="15">
        <v>224.09301532506078</v>
      </c>
      <c r="AI279" s="15">
        <v>143.05631980082907</v>
      </c>
      <c r="AJ279" s="15">
        <v>132.45955537113804</v>
      </c>
      <c r="AK279" s="1">
        <f t="shared" si="184"/>
        <v>10.596764429691042</v>
      </c>
      <c r="AL279" s="2">
        <f t="shared" si="185"/>
        <v>143.05631980082907</v>
      </c>
      <c r="AM279" s="1">
        <f t="shared" si="186"/>
        <v>11.444505584066325</v>
      </c>
      <c r="AN279" s="2">
        <f t="shared" si="187"/>
        <v>154.50082538489539</v>
      </c>
      <c r="AO279" s="15">
        <v>154.50082538489539</v>
      </c>
      <c r="AP279" s="24">
        <f t="shared" si="170"/>
        <v>13.905074284640586</v>
      </c>
      <c r="AQ279" s="24">
        <f t="shared" si="171"/>
        <v>168.40589966953598</v>
      </c>
      <c r="AR279" s="15">
        <v>168.40589966953598</v>
      </c>
      <c r="AS279" s="24">
        <f t="shared" si="172"/>
        <v>15.156530970258238</v>
      </c>
      <c r="AT279" s="24">
        <f t="shared" si="173"/>
        <v>183.56243063979423</v>
      </c>
      <c r="AU279" s="15">
        <v>183.56243063979423</v>
      </c>
      <c r="AV279" s="24">
        <f t="shared" si="174"/>
        <v>16.520618757581481</v>
      </c>
      <c r="AW279" s="24">
        <f t="shared" si="175"/>
        <v>200.0830493973757</v>
      </c>
      <c r="AX279" s="15">
        <v>200.0830493973757</v>
      </c>
      <c r="AY279" s="24">
        <f t="shared" si="176"/>
        <v>24.009965927685087</v>
      </c>
      <c r="AZ279" s="24">
        <f t="shared" si="177"/>
        <v>224.09301532506078</v>
      </c>
      <c r="BA279" s="24">
        <f t="shared" si="178"/>
        <v>8.9637206130024314</v>
      </c>
      <c r="BB279" s="24">
        <f t="shared" si="179"/>
        <v>233.05673593806321</v>
      </c>
      <c r="BD279" s="15">
        <v>233.05673593806321</v>
      </c>
      <c r="BE279" s="1">
        <f t="shared" si="157"/>
        <v>11.652836796903161</v>
      </c>
      <c r="BF279" s="2">
        <f t="shared" si="158"/>
        <v>244.70957273496637</v>
      </c>
      <c r="BG279" s="15">
        <v>244.70957273496637</v>
      </c>
      <c r="BH279" s="1">
        <f t="shared" si="159"/>
        <v>31.812244455545628</v>
      </c>
      <c r="BI279" s="2">
        <f t="shared" si="160"/>
        <v>276.52181719051202</v>
      </c>
      <c r="BJ279" s="15">
        <v>276.52181719051202</v>
      </c>
      <c r="BK279" s="24">
        <f t="shared" si="161"/>
        <v>13.826090859525602</v>
      </c>
      <c r="BL279" s="24">
        <f t="shared" si="162"/>
        <v>290.34790805003763</v>
      </c>
      <c r="BN279" s="15">
        <v>290.34790805003763</v>
      </c>
      <c r="BO279" s="24">
        <f t="shared" si="163"/>
        <v>43.552186207505649</v>
      </c>
      <c r="BP279" s="24">
        <f t="shared" si="164"/>
        <v>333.90009425754329</v>
      </c>
    </row>
    <row r="280" spans="1:68" ht="16.5" customHeight="1" x14ac:dyDescent="0.3">
      <c r="A280" s="5"/>
      <c r="B280" s="131" t="s">
        <v>400</v>
      </c>
      <c r="C280" s="66"/>
      <c r="D280" s="67" t="s">
        <v>59</v>
      </c>
      <c r="E280" s="67" t="s">
        <v>26</v>
      </c>
      <c r="F280" s="67" t="s">
        <v>186</v>
      </c>
      <c r="G280" s="68">
        <v>60.4</v>
      </c>
      <c r="H280" s="69">
        <v>79.400000000000006</v>
      </c>
      <c r="I280" s="69">
        <v>9.3000000000000007</v>
      </c>
      <c r="J280" s="70" t="s">
        <v>14</v>
      </c>
      <c r="K280" s="132">
        <f t="shared" si="165"/>
        <v>10542.153683732527</v>
      </c>
      <c r="L280" s="35">
        <v>333.90009425754329</v>
      </c>
      <c r="M280" s="33">
        <v>43.56</v>
      </c>
      <c r="N280" s="14">
        <v>29.942879999999999</v>
      </c>
      <c r="O280" s="1">
        <f t="shared" si="188"/>
        <v>1.7965727999999999</v>
      </c>
      <c r="P280" s="2">
        <f t="shared" si="189"/>
        <v>31.739452799999999</v>
      </c>
      <c r="Q280" s="1">
        <f t="shared" si="190"/>
        <v>3.4848000000000003</v>
      </c>
      <c r="R280" s="17">
        <f t="shared" si="191"/>
        <v>47.044800000000002</v>
      </c>
      <c r="S280" s="15">
        <v>55.371729600000002</v>
      </c>
      <c r="T280" s="15">
        <v>47.044800000000002</v>
      </c>
      <c r="U280" s="1">
        <f t="shared" si="192"/>
        <v>4.7044800000000002</v>
      </c>
      <c r="V280" s="2">
        <f t="shared" si="193"/>
        <v>51.749279999999999</v>
      </c>
      <c r="W280" s="15">
        <v>51.749279999999999</v>
      </c>
      <c r="X280" s="1">
        <f t="shared" si="180"/>
        <v>3.6224495999999999</v>
      </c>
      <c r="Y280" s="2">
        <f t="shared" si="181"/>
        <v>55.371729600000002</v>
      </c>
      <c r="Z280" s="2">
        <f t="shared" si="166"/>
        <v>8.3057594399999992</v>
      </c>
      <c r="AA280" s="17">
        <f t="shared" si="167"/>
        <v>63.677489039999998</v>
      </c>
      <c r="AB280" s="2">
        <f t="shared" si="194"/>
        <v>185.49265254813417</v>
      </c>
      <c r="AC280" s="1">
        <f t="shared" si="168"/>
        <v>14.839412203850735</v>
      </c>
      <c r="AD280" s="17">
        <f t="shared" si="169"/>
        <v>200.33206475198492</v>
      </c>
      <c r="AE280" s="15">
        <v>68.771688163199997</v>
      </c>
      <c r="AF280" s="1">
        <f t="shared" si="182"/>
        <v>4.8140181714239993</v>
      </c>
      <c r="AG280" s="17">
        <f t="shared" si="183"/>
        <v>73.585706334623993</v>
      </c>
      <c r="AH280" s="15">
        <v>124.49115332711872</v>
      </c>
      <c r="AI280" s="15">
        <v>79.472562841393909</v>
      </c>
      <c r="AJ280" s="15">
        <v>73.585706334623993</v>
      </c>
      <c r="AK280" s="1">
        <f t="shared" si="184"/>
        <v>5.8868565067699192</v>
      </c>
      <c r="AL280" s="2">
        <f t="shared" si="185"/>
        <v>79.472562841393909</v>
      </c>
      <c r="AM280" s="1">
        <f t="shared" si="186"/>
        <v>6.357805027311513</v>
      </c>
      <c r="AN280" s="2">
        <f t="shared" si="187"/>
        <v>85.830367868705423</v>
      </c>
      <c r="AO280" s="15">
        <v>85.830367868705423</v>
      </c>
      <c r="AP280" s="24">
        <f t="shared" si="170"/>
        <v>7.7247331081834885</v>
      </c>
      <c r="AQ280" s="24">
        <f t="shared" si="171"/>
        <v>93.555100976888909</v>
      </c>
      <c r="AR280" s="15">
        <v>93.555100976888909</v>
      </c>
      <c r="AS280" s="24">
        <f t="shared" si="172"/>
        <v>8.4199590879200024</v>
      </c>
      <c r="AT280" s="24">
        <f t="shared" si="173"/>
        <v>101.97506006480891</v>
      </c>
      <c r="AU280" s="15">
        <v>101.97506006480891</v>
      </c>
      <c r="AV280" s="24">
        <f t="shared" si="174"/>
        <v>9.1777554058328032</v>
      </c>
      <c r="AW280" s="24">
        <f t="shared" si="175"/>
        <v>111.15281547064171</v>
      </c>
      <c r="AX280" s="15">
        <v>111.15281547064171</v>
      </c>
      <c r="AY280" s="24">
        <f t="shared" si="176"/>
        <v>13.338337856477004</v>
      </c>
      <c r="AZ280" s="24">
        <f t="shared" si="177"/>
        <v>124.49115332711872</v>
      </c>
      <c r="BA280" s="24">
        <f t="shared" si="178"/>
        <v>4.9796461330847492</v>
      </c>
      <c r="BB280" s="24">
        <f t="shared" si="179"/>
        <v>129.47079946020347</v>
      </c>
      <c r="BD280" s="15">
        <v>129.47079946020347</v>
      </c>
      <c r="BE280" s="1">
        <f t="shared" si="157"/>
        <v>6.4735399730101726</v>
      </c>
      <c r="BF280" s="2">
        <f t="shared" si="158"/>
        <v>135.94433943321363</v>
      </c>
      <c r="BG280" s="15">
        <v>135.94433943321363</v>
      </c>
      <c r="BH280" s="1">
        <f t="shared" si="159"/>
        <v>17.672764126317769</v>
      </c>
      <c r="BI280" s="2">
        <f t="shared" si="160"/>
        <v>153.61710355953139</v>
      </c>
      <c r="BJ280" s="15">
        <v>153.61710355953139</v>
      </c>
      <c r="BK280" s="24">
        <f t="shared" si="161"/>
        <v>7.6808551779765688</v>
      </c>
      <c r="BL280" s="24">
        <f t="shared" si="162"/>
        <v>161.29795873750797</v>
      </c>
      <c r="BN280" s="15">
        <v>161.29795873750797</v>
      </c>
      <c r="BO280" s="24">
        <f t="shared" si="163"/>
        <v>24.194693810626195</v>
      </c>
      <c r="BP280" s="24">
        <f t="shared" si="164"/>
        <v>185.49265254813417</v>
      </c>
    </row>
    <row r="281" spans="1:68" ht="16.5" customHeight="1" x14ac:dyDescent="0.3">
      <c r="A281" s="5"/>
      <c r="B281" s="131" t="s">
        <v>282</v>
      </c>
      <c r="C281" s="66">
        <v>8721</v>
      </c>
      <c r="D281" s="67" t="s">
        <v>59</v>
      </c>
      <c r="E281" s="67" t="s">
        <v>43</v>
      </c>
      <c r="F281" s="67" t="s">
        <v>206</v>
      </c>
      <c r="G281" s="80">
        <v>40</v>
      </c>
      <c r="H281" s="80">
        <v>55</v>
      </c>
      <c r="I281" s="69">
        <v>8</v>
      </c>
      <c r="J281" s="70" t="s">
        <v>14</v>
      </c>
      <c r="K281" s="132">
        <f t="shared" si="165"/>
        <v>5856.5184137304359</v>
      </c>
      <c r="L281" s="35">
        <v>185.49265254813417</v>
      </c>
      <c r="M281" s="33">
        <v>43.56</v>
      </c>
      <c r="N281" s="14">
        <v>29.942879999999999</v>
      </c>
      <c r="O281" s="1">
        <f t="shared" si="188"/>
        <v>1.7965727999999999</v>
      </c>
      <c r="P281" s="2">
        <f t="shared" si="189"/>
        <v>31.739452799999999</v>
      </c>
      <c r="Q281" s="1">
        <f t="shared" si="190"/>
        <v>3.4848000000000003</v>
      </c>
      <c r="R281" s="17">
        <f t="shared" si="191"/>
        <v>47.044800000000002</v>
      </c>
      <c r="S281" s="15">
        <v>55.371729600000002</v>
      </c>
      <c r="T281" s="15">
        <v>47.044800000000002</v>
      </c>
      <c r="U281" s="1">
        <f t="shared" si="192"/>
        <v>4.7044800000000002</v>
      </c>
      <c r="V281" s="2">
        <f t="shared" si="193"/>
        <v>51.749279999999999</v>
      </c>
      <c r="W281" s="15">
        <v>51.749279999999999</v>
      </c>
      <c r="X281" s="1">
        <f t="shared" si="180"/>
        <v>3.6224495999999999</v>
      </c>
      <c r="Y281" s="2">
        <f t="shared" si="181"/>
        <v>55.371729600000002</v>
      </c>
      <c r="Z281" s="2">
        <f t="shared" si="166"/>
        <v>8.3057594399999992</v>
      </c>
      <c r="AA281" s="17">
        <f t="shared" si="167"/>
        <v>63.677489039999998</v>
      </c>
      <c r="AB281" s="2">
        <f t="shared" si="194"/>
        <v>185.49265254813417</v>
      </c>
      <c r="AC281" s="1">
        <f t="shared" si="168"/>
        <v>14.839412203850735</v>
      </c>
      <c r="AD281" s="17">
        <f t="shared" si="169"/>
        <v>200.33206475198492</v>
      </c>
      <c r="AE281" s="15">
        <v>68.771688163199997</v>
      </c>
      <c r="AF281" s="1">
        <f t="shared" si="182"/>
        <v>4.8140181714239993</v>
      </c>
      <c r="AG281" s="17">
        <f t="shared" si="183"/>
        <v>73.585706334623993</v>
      </c>
      <c r="AH281" s="15">
        <v>124.49115332711872</v>
      </c>
      <c r="AI281" s="15">
        <v>79.472562841393909</v>
      </c>
      <c r="AJ281" s="15">
        <v>73.585706334623993</v>
      </c>
      <c r="AK281" s="1">
        <f t="shared" si="184"/>
        <v>5.8868565067699192</v>
      </c>
      <c r="AL281" s="2">
        <f t="shared" si="185"/>
        <v>79.472562841393909</v>
      </c>
      <c r="AM281" s="1">
        <f t="shared" si="186"/>
        <v>6.357805027311513</v>
      </c>
      <c r="AN281" s="2">
        <f t="shared" si="187"/>
        <v>85.830367868705423</v>
      </c>
      <c r="AO281" s="15">
        <v>85.830367868705423</v>
      </c>
      <c r="AP281" s="24">
        <f t="shared" si="170"/>
        <v>7.7247331081834885</v>
      </c>
      <c r="AQ281" s="24">
        <f t="shared" si="171"/>
        <v>93.555100976888909</v>
      </c>
      <c r="AR281" s="15">
        <v>93.555100976888909</v>
      </c>
      <c r="AS281" s="24">
        <f t="shared" si="172"/>
        <v>8.4199590879200024</v>
      </c>
      <c r="AT281" s="24">
        <f t="shared" si="173"/>
        <v>101.97506006480891</v>
      </c>
      <c r="AU281" s="15">
        <v>101.97506006480891</v>
      </c>
      <c r="AV281" s="24">
        <f t="shared" si="174"/>
        <v>9.1777554058328032</v>
      </c>
      <c r="AW281" s="24">
        <f t="shared" si="175"/>
        <v>111.15281547064171</v>
      </c>
      <c r="AX281" s="15">
        <v>111.15281547064171</v>
      </c>
      <c r="AY281" s="24">
        <f t="shared" si="176"/>
        <v>13.338337856477004</v>
      </c>
      <c r="AZ281" s="24">
        <f t="shared" si="177"/>
        <v>124.49115332711872</v>
      </c>
      <c r="BA281" s="24">
        <f t="shared" si="178"/>
        <v>4.9796461330847492</v>
      </c>
      <c r="BB281" s="24">
        <f t="shared" si="179"/>
        <v>129.47079946020347</v>
      </c>
      <c r="BD281" s="15">
        <v>129.47079946020347</v>
      </c>
      <c r="BE281" s="1">
        <f t="shared" si="157"/>
        <v>6.4735399730101726</v>
      </c>
      <c r="BF281" s="2">
        <f t="shared" si="158"/>
        <v>135.94433943321363</v>
      </c>
      <c r="BG281" s="15">
        <v>135.94433943321363</v>
      </c>
      <c r="BH281" s="1">
        <f t="shared" si="159"/>
        <v>17.672764126317769</v>
      </c>
      <c r="BI281" s="2">
        <f t="shared" si="160"/>
        <v>153.61710355953139</v>
      </c>
      <c r="BJ281" s="15">
        <v>153.61710355953139</v>
      </c>
      <c r="BK281" s="24">
        <f t="shared" si="161"/>
        <v>7.6808551779765688</v>
      </c>
      <c r="BL281" s="24">
        <f t="shared" si="162"/>
        <v>161.29795873750797</v>
      </c>
      <c r="BN281" s="15">
        <v>161.29795873750797</v>
      </c>
      <c r="BO281" s="24">
        <f t="shared" si="163"/>
        <v>24.194693810626195</v>
      </c>
      <c r="BP281" s="24">
        <f t="shared" si="164"/>
        <v>185.49265254813417</v>
      </c>
    </row>
    <row r="282" spans="1:68" ht="16.5" customHeight="1" x14ac:dyDescent="0.3">
      <c r="A282" s="5"/>
      <c r="B282" s="131" t="s">
        <v>283</v>
      </c>
      <c r="C282" s="66">
        <v>8721</v>
      </c>
      <c r="D282" s="67" t="s">
        <v>59</v>
      </c>
      <c r="E282" s="67" t="s">
        <v>43</v>
      </c>
      <c r="F282" s="67" t="s">
        <v>207</v>
      </c>
      <c r="G282" s="80">
        <v>40</v>
      </c>
      <c r="H282" s="80">
        <v>55</v>
      </c>
      <c r="I282" s="69">
        <v>8</v>
      </c>
      <c r="J282" s="70" t="s">
        <v>15</v>
      </c>
      <c r="K282" s="132">
        <f t="shared" si="165"/>
        <v>5856.5184137304359</v>
      </c>
      <c r="L282" s="35">
        <v>185.49265254813417</v>
      </c>
      <c r="M282" s="33">
        <v>69.698780367039987</v>
      </c>
      <c r="N282" s="14">
        <v>49.904799999999994</v>
      </c>
      <c r="O282" s="1">
        <f t="shared" si="188"/>
        <v>2.9942879999999996</v>
      </c>
      <c r="P282" s="2">
        <f t="shared" si="189"/>
        <v>52.899087999999992</v>
      </c>
      <c r="Q282" s="1">
        <f t="shared" si="190"/>
        <v>5.5759024293631994</v>
      </c>
      <c r="R282" s="17">
        <f t="shared" si="191"/>
        <v>75.274682796403184</v>
      </c>
      <c r="S282" s="15">
        <v>88.59830165136654</v>
      </c>
      <c r="T282" s="15">
        <v>75.274682796403184</v>
      </c>
      <c r="U282" s="1">
        <f t="shared" si="192"/>
        <v>7.5274682796403178</v>
      </c>
      <c r="V282" s="2">
        <f t="shared" si="193"/>
        <v>82.802151076043501</v>
      </c>
      <c r="W282" s="15">
        <v>82.802151076043501</v>
      </c>
      <c r="X282" s="1">
        <f t="shared" si="180"/>
        <v>5.7961505753230451</v>
      </c>
      <c r="Y282" s="2">
        <f t="shared" si="181"/>
        <v>88.59830165136654</v>
      </c>
      <c r="Z282" s="2">
        <f t="shared" si="166"/>
        <v>13.289745247704982</v>
      </c>
      <c r="AA282" s="17">
        <f t="shared" si="167"/>
        <v>101.88804689907153</v>
      </c>
      <c r="AB282" s="2">
        <f t="shared" si="194"/>
        <v>296.80008378448264</v>
      </c>
      <c r="AC282" s="1">
        <f t="shared" si="168"/>
        <v>23.744006702758611</v>
      </c>
      <c r="AD282" s="17">
        <f t="shared" si="169"/>
        <v>320.54409048724125</v>
      </c>
      <c r="AE282" s="15">
        <v>110.03909065099725</v>
      </c>
      <c r="AF282" s="1">
        <f t="shared" si="182"/>
        <v>7.7027363455698081</v>
      </c>
      <c r="AG282" s="17">
        <f t="shared" si="183"/>
        <v>117.74182699656706</v>
      </c>
      <c r="AH282" s="15">
        <v>199.1937914000539</v>
      </c>
      <c r="AI282" s="15">
        <v>127.16117315629242</v>
      </c>
      <c r="AJ282" s="15">
        <v>117.74182699656706</v>
      </c>
      <c r="AK282" s="1">
        <f t="shared" si="184"/>
        <v>9.4193461597253645</v>
      </c>
      <c r="AL282" s="2">
        <f t="shared" si="185"/>
        <v>127.16117315629242</v>
      </c>
      <c r="AM282" s="1">
        <f t="shared" si="186"/>
        <v>10.172893852503394</v>
      </c>
      <c r="AN282" s="2">
        <f t="shared" si="187"/>
        <v>137.33406700879581</v>
      </c>
      <c r="AO282" s="15">
        <v>137.33406700879581</v>
      </c>
      <c r="AP282" s="24">
        <f t="shared" si="170"/>
        <v>12.360066030791625</v>
      </c>
      <c r="AQ282" s="24">
        <f t="shared" si="171"/>
        <v>149.69413303958743</v>
      </c>
      <c r="AR282" s="15">
        <v>149.69413303958743</v>
      </c>
      <c r="AS282" s="24">
        <f t="shared" si="172"/>
        <v>13.472471973562868</v>
      </c>
      <c r="AT282" s="24">
        <f t="shared" si="173"/>
        <v>163.1666050131503</v>
      </c>
      <c r="AU282" s="15">
        <v>163.1666050131503</v>
      </c>
      <c r="AV282" s="24">
        <f t="shared" si="174"/>
        <v>14.684994451183528</v>
      </c>
      <c r="AW282" s="24">
        <f t="shared" si="175"/>
        <v>177.85159946433384</v>
      </c>
      <c r="AX282" s="15">
        <v>177.85159946433384</v>
      </c>
      <c r="AY282" s="24">
        <f t="shared" si="176"/>
        <v>21.342191935720059</v>
      </c>
      <c r="AZ282" s="24">
        <f t="shared" si="177"/>
        <v>199.1937914000539</v>
      </c>
      <c r="BA282" s="24">
        <f t="shared" si="178"/>
        <v>7.9677516560021555</v>
      </c>
      <c r="BB282" s="24">
        <f t="shared" si="179"/>
        <v>207.16154305605605</v>
      </c>
      <c r="BD282" s="15">
        <v>207.16154305605605</v>
      </c>
      <c r="BE282" s="1">
        <f t="shared" si="157"/>
        <v>10.358077152802803</v>
      </c>
      <c r="BF282" s="2">
        <f t="shared" si="158"/>
        <v>217.51962020885884</v>
      </c>
      <c r="BG282" s="15">
        <v>217.51962020885884</v>
      </c>
      <c r="BH282" s="1">
        <f t="shared" si="159"/>
        <v>28.277550627151648</v>
      </c>
      <c r="BI282" s="2">
        <f t="shared" si="160"/>
        <v>245.79717083601048</v>
      </c>
      <c r="BJ282" s="15">
        <v>245.79717083601048</v>
      </c>
      <c r="BK282" s="24">
        <f t="shared" si="161"/>
        <v>12.289858541800525</v>
      </c>
      <c r="BL282" s="24">
        <f t="shared" si="162"/>
        <v>258.08702937781101</v>
      </c>
      <c r="BN282" s="15">
        <v>258.08702937781101</v>
      </c>
      <c r="BO282" s="24">
        <f t="shared" si="163"/>
        <v>38.713054406671652</v>
      </c>
      <c r="BP282" s="24">
        <f t="shared" si="164"/>
        <v>296.80008378448264</v>
      </c>
    </row>
    <row r="283" spans="1:68" ht="16.5" customHeight="1" x14ac:dyDescent="0.3">
      <c r="A283" s="5"/>
      <c r="B283" s="131" t="s">
        <v>479</v>
      </c>
      <c r="C283" s="66">
        <v>9860</v>
      </c>
      <c r="D283" s="67" t="s">
        <v>87</v>
      </c>
      <c r="E283" s="67" t="s">
        <v>43</v>
      </c>
      <c r="F283" s="67" t="s">
        <v>481</v>
      </c>
      <c r="G283" s="68"/>
      <c r="H283" s="68"/>
      <c r="I283" s="68"/>
      <c r="J283" s="70"/>
      <c r="K283" s="132">
        <f t="shared" si="165"/>
        <v>9370.803274428903</v>
      </c>
      <c r="L283" s="35">
        <v>296.80008378448264</v>
      </c>
      <c r="M283" s="33">
        <v>29.621981655991995</v>
      </c>
      <c r="N283" s="14">
        <v>21.209539999999997</v>
      </c>
      <c r="O283" s="1">
        <f t="shared" si="188"/>
        <v>1.2725723999999998</v>
      </c>
      <c r="P283" s="2">
        <f t="shared" si="189"/>
        <v>22.482112399999998</v>
      </c>
      <c r="Q283" s="1">
        <f t="shared" si="190"/>
        <v>2.3697585324793597</v>
      </c>
      <c r="R283" s="17">
        <f t="shared" si="191"/>
        <v>31.991740188471354</v>
      </c>
      <c r="S283" s="15">
        <v>37.654278201830785</v>
      </c>
      <c r="T283" s="15">
        <v>31.991740188471354</v>
      </c>
      <c r="U283" s="1">
        <f t="shared" si="192"/>
        <v>3.1991740188471351</v>
      </c>
      <c r="V283" s="2">
        <f t="shared" si="193"/>
        <v>35.190914207318492</v>
      </c>
      <c r="W283" s="15">
        <v>35.190914207318492</v>
      </c>
      <c r="X283" s="1">
        <f t="shared" si="180"/>
        <v>2.4633639945122945</v>
      </c>
      <c r="Y283" s="2">
        <f t="shared" si="181"/>
        <v>37.654278201830785</v>
      </c>
      <c r="Z283" s="2">
        <f t="shared" si="166"/>
        <v>5.6481417302746175</v>
      </c>
      <c r="AA283" s="17">
        <f t="shared" si="167"/>
        <v>43.302419932105401</v>
      </c>
      <c r="AB283" s="2">
        <f t="shared" si="194"/>
        <v>126.14003560840516</v>
      </c>
      <c r="AC283" s="1">
        <f t="shared" si="168"/>
        <v>10.091202848672413</v>
      </c>
      <c r="AD283" s="17">
        <f t="shared" si="169"/>
        <v>136.23123845707758</v>
      </c>
      <c r="AE283" s="15">
        <v>46.766613526673837</v>
      </c>
      <c r="AF283" s="1">
        <f t="shared" si="182"/>
        <v>3.2736629468671685</v>
      </c>
      <c r="AG283" s="17">
        <f t="shared" si="183"/>
        <v>50.040276473541006</v>
      </c>
      <c r="AH283" s="15">
        <v>84.65736134502292</v>
      </c>
      <c r="AI283" s="15">
        <v>54.043498591424289</v>
      </c>
      <c r="AJ283" s="15">
        <v>50.040276473541006</v>
      </c>
      <c r="AK283" s="1">
        <f t="shared" si="184"/>
        <v>4.0032221178832801</v>
      </c>
      <c r="AL283" s="2">
        <f t="shared" si="185"/>
        <v>54.043498591424289</v>
      </c>
      <c r="AM283" s="1">
        <f t="shared" si="186"/>
        <v>4.3234798873139431</v>
      </c>
      <c r="AN283" s="2">
        <f t="shared" si="187"/>
        <v>58.366978478738233</v>
      </c>
      <c r="AO283" s="15">
        <v>58.366978478738233</v>
      </c>
      <c r="AP283" s="24">
        <f t="shared" si="170"/>
        <v>5.2530280630864405</v>
      </c>
      <c r="AQ283" s="24">
        <f t="shared" si="171"/>
        <v>63.620006541824672</v>
      </c>
      <c r="AR283" s="15">
        <v>63.620006541824672</v>
      </c>
      <c r="AS283" s="24">
        <f t="shared" si="172"/>
        <v>5.72580058876422</v>
      </c>
      <c r="AT283" s="24">
        <f t="shared" si="173"/>
        <v>69.345807130588895</v>
      </c>
      <c r="AU283" s="15">
        <v>69.345807130588895</v>
      </c>
      <c r="AV283" s="24">
        <f t="shared" si="174"/>
        <v>6.2411226417530008</v>
      </c>
      <c r="AW283" s="24">
        <f t="shared" si="175"/>
        <v>75.58692977234189</v>
      </c>
      <c r="AX283" s="15">
        <v>75.58692977234189</v>
      </c>
      <c r="AY283" s="24">
        <f t="shared" si="176"/>
        <v>9.0704315726810272</v>
      </c>
      <c r="AZ283" s="24">
        <f t="shared" si="177"/>
        <v>84.65736134502292</v>
      </c>
      <c r="BA283" s="24">
        <f t="shared" si="178"/>
        <v>3.3862944538009168</v>
      </c>
      <c r="BB283" s="24">
        <f t="shared" si="179"/>
        <v>88.043655798823835</v>
      </c>
      <c r="BD283" s="15">
        <v>88.043655798823835</v>
      </c>
      <c r="BE283" s="1">
        <f t="shared" si="157"/>
        <v>4.4021827899411923</v>
      </c>
      <c r="BF283" s="2">
        <f t="shared" si="158"/>
        <v>92.445838588765028</v>
      </c>
      <c r="BG283" s="15">
        <v>92.445838588765028</v>
      </c>
      <c r="BH283" s="1">
        <f t="shared" si="159"/>
        <v>12.017959016539454</v>
      </c>
      <c r="BI283" s="2">
        <f t="shared" si="160"/>
        <v>104.46379760530448</v>
      </c>
      <c r="BJ283" s="15">
        <v>104.46379760530448</v>
      </c>
      <c r="BK283" s="24">
        <f t="shared" si="161"/>
        <v>5.2231898802652239</v>
      </c>
      <c r="BL283" s="24">
        <f t="shared" si="162"/>
        <v>109.6869874855697</v>
      </c>
      <c r="BN283" s="15">
        <v>109.6869874855697</v>
      </c>
      <c r="BO283" s="24">
        <f t="shared" si="163"/>
        <v>16.453048122835455</v>
      </c>
      <c r="BP283" s="24">
        <f t="shared" si="164"/>
        <v>126.14003560840516</v>
      </c>
    </row>
    <row r="284" spans="1:68" ht="16.5" customHeight="1" x14ac:dyDescent="0.3">
      <c r="A284" s="5"/>
      <c r="B284" s="131" t="s">
        <v>415</v>
      </c>
      <c r="C284" s="66">
        <v>5691</v>
      </c>
      <c r="D284" s="67" t="s">
        <v>59</v>
      </c>
      <c r="E284" s="67" t="s">
        <v>12</v>
      </c>
      <c r="F284" s="67" t="s">
        <v>211</v>
      </c>
      <c r="G284" s="80">
        <v>38.1</v>
      </c>
      <c r="H284" s="80">
        <v>63.55</v>
      </c>
      <c r="I284" s="80">
        <v>12.7</v>
      </c>
      <c r="J284" s="70" t="s">
        <v>13</v>
      </c>
      <c r="K284" s="132">
        <f t="shared" si="165"/>
        <v>3982.5913916322852</v>
      </c>
      <c r="L284" s="35">
        <v>126.14003560840516</v>
      </c>
      <c r="M284" s="33">
        <v>57.501493802808</v>
      </c>
      <c r="N284" s="14">
        <v>41.171459999999996</v>
      </c>
      <c r="O284" s="1">
        <f t="shared" si="188"/>
        <v>2.4702875999999998</v>
      </c>
      <c r="P284" s="2">
        <f t="shared" si="189"/>
        <v>43.641747599999995</v>
      </c>
      <c r="Q284" s="1">
        <f t="shared" si="190"/>
        <v>4.6001195042246401</v>
      </c>
      <c r="R284" s="17">
        <f t="shared" si="191"/>
        <v>62.101613307032636</v>
      </c>
      <c r="S284" s="15">
        <v>73.093598862377405</v>
      </c>
      <c r="T284" s="15">
        <v>62.101613307032636</v>
      </c>
      <c r="U284" s="1">
        <f t="shared" si="192"/>
        <v>6.2101613307032633</v>
      </c>
      <c r="V284" s="2">
        <f t="shared" si="193"/>
        <v>68.311774637735894</v>
      </c>
      <c r="W284" s="15">
        <v>68.311774637735894</v>
      </c>
      <c r="X284" s="1">
        <f t="shared" si="180"/>
        <v>4.7818242246415119</v>
      </c>
      <c r="Y284" s="2">
        <f t="shared" si="181"/>
        <v>73.093598862377405</v>
      </c>
      <c r="Z284" s="2">
        <f t="shared" si="166"/>
        <v>10.964039829356611</v>
      </c>
      <c r="AA284" s="17">
        <f t="shared" si="167"/>
        <v>84.057638691734013</v>
      </c>
      <c r="AB284" s="2">
        <f t="shared" si="194"/>
        <v>244.86006912219818</v>
      </c>
      <c r="AC284" s="1">
        <f t="shared" si="168"/>
        <v>19.588805529775854</v>
      </c>
      <c r="AD284" s="17">
        <f t="shared" si="169"/>
        <v>264.44887465197405</v>
      </c>
      <c r="AE284" s="15">
        <v>90.782249787072729</v>
      </c>
      <c r="AF284" s="1">
        <f t="shared" si="182"/>
        <v>6.3547574850950914</v>
      </c>
      <c r="AG284" s="17">
        <f t="shared" si="183"/>
        <v>97.137007272167821</v>
      </c>
      <c r="AH284" s="15">
        <v>164.33487790504444</v>
      </c>
      <c r="AI284" s="15">
        <v>104.90796785394124</v>
      </c>
      <c r="AJ284" s="15">
        <v>97.137007272167821</v>
      </c>
      <c r="AK284" s="1">
        <f t="shared" si="184"/>
        <v>7.7709605817734255</v>
      </c>
      <c r="AL284" s="2">
        <f t="shared" si="185"/>
        <v>104.90796785394124</v>
      </c>
      <c r="AM284" s="1">
        <f t="shared" si="186"/>
        <v>8.3926374283153002</v>
      </c>
      <c r="AN284" s="2">
        <f t="shared" si="187"/>
        <v>113.30060528225654</v>
      </c>
      <c r="AO284" s="15">
        <v>113.30060528225654</v>
      </c>
      <c r="AP284" s="24">
        <f t="shared" si="170"/>
        <v>10.197054475403089</v>
      </c>
      <c r="AQ284" s="24">
        <f t="shared" si="171"/>
        <v>123.49765975765963</v>
      </c>
      <c r="AR284" s="15">
        <v>123.49765975765963</v>
      </c>
      <c r="AS284" s="24">
        <f t="shared" si="172"/>
        <v>11.114789378189366</v>
      </c>
      <c r="AT284" s="24">
        <f t="shared" si="173"/>
        <v>134.612449135849</v>
      </c>
      <c r="AU284" s="15">
        <v>134.612449135849</v>
      </c>
      <c r="AV284" s="24">
        <f t="shared" si="174"/>
        <v>12.11512042222641</v>
      </c>
      <c r="AW284" s="24">
        <f t="shared" si="175"/>
        <v>146.7275695580754</v>
      </c>
      <c r="AX284" s="15">
        <v>146.7275695580754</v>
      </c>
      <c r="AY284" s="24">
        <f t="shared" si="176"/>
        <v>17.607308346969049</v>
      </c>
      <c r="AZ284" s="24">
        <f t="shared" si="177"/>
        <v>164.33487790504444</v>
      </c>
      <c r="BA284" s="24">
        <f t="shared" si="178"/>
        <v>6.5733951162017776</v>
      </c>
      <c r="BB284" s="24">
        <f t="shared" si="179"/>
        <v>170.9082730212462</v>
      </c>
      <c r="BD284" s="15">
        <v>170.9082730212462</v>
      </c>
      <c r="BE284" s="1">
        <f t="shared" si="157"/>
        <v>8.5454136510623098</v>
      </c>
      <c r="BF284" s="2">
        <f t="shared" si="158"/>
        <v>179.45368667230852</v>
      </c>
      <c r="BG284" s="15">
        <v>179.45368667230852</v>
      </c>
      <c r="BH284" s="1">
        <f t="shared" si="159"/>
        <v>23.328979267400108</v>
      </c>
      <c r="BI284" s="2">
        <f t="shared" si="160"/>
        <v>202.78266593970864</v>
      </c>
      <c r="BJ284" s="15">
        <v>202.78266593970864</v>
      </c>
      <c r="BK284" s="24">
        <f t="shared" si="161"/>
        <v>10.139133296985431</v>
      </c>
      <c r="BL284" s="24">
        <f t="shared" si="162"/>
        <v>212.92179923669406</v>
      </c>
      <c r="BN284" s="15">
        <v>212.92179923669406</v>
      </c>
      <c r="BO284" s="24">
        <f t="shared" si="163"/>
        <v>31.938269885504113</v>
      </c>
      <c r="BP284" s="24">
        <f t="shared" si="164"/>
        <v>244.86006912219818</v>
      </c>
    </row>
    <row r="285" spans="1:68" ht="16.5" customHeight="1" x14ac:dyDescent="0.3">
      <c r="A285" s="5"/>
      <c r="B285" s="131" t="s">
        <v>554</v>
      </c>
      <c r="C285" s="66">
        <v>9917</v>
      </c>
      <c r="D285" s="71" t="s">
        <v>23</v>
      </c>
      <c r="E285" s="71" t="s">
        <v>39</v>
      </c>
      <c r="F285" s="67" t="s">
        <v>781</v>
      </c>
      <c r="G285" s="68">
        <v>30</v>
      </c>
      <c r="H285" s="68">
        <v>62.1</v>
      </c>
      <c r="I285" s="68">
        <v>13.5</v>
      </c>
      <c r="J285" s="70" t="s">
        <v>14</v>
      </c>
      <c r="K285" s="132">
        <f t="shared" si="165"/>
        <v>7730.9127014038459</v>
      </c>
      <c r="L285" s="35">
        <v>244.86006912219818</v>
      </c>
      <c r="M285" s="33">
        <v>92.350883986328</v>
      </c>
      <c r="N285" s="14">
        <v>66.123859999999993</v>
      </c>
      <c r="O285" s="1">
        <f t="shared" si="188"/>
        <v>3.9674315999999994</v>
      </c>
      <c r="P285" s="2">
        <f t="shared" si="189"/>
        <v>70.091291599999991</v>
      </c>
      <c r="Q285" s="1">
        <f t="shared" si="190"/>
        <v>7.3880707189062402</v>
      </c>
      <c r="R285" s="17">
        <f t="shared" si="191"/>
        <v>99.738954705234235</v>
      </c>
      <c r="S285" s="15">
        <v>117.3927496880607</v>
      </c>
      <c r="T285" s="15">
        <v>99.738954705234235</v>
      </c>
      <c r="U285" s="1">
        <f t="shared" si="192"/>
        <v>9.9738954705234235</v>
      </c>
      <c r="V285" s="2">
        <f t="shared" si="193"/>
        <v>109.71285017575767</v>
      </c>
      <c r="W285" s="15">
        <v>109.71285017575767</v>
      </c>
      <c r="X285" s="1">
        <f t="shared" si="180"/>
        <v>7.6798995123030371</v>
      </c>
      <c r="Y285" s="2">
        <f t="shared" si="181"/>
        <v>117.3927496880607</v>
      </c>
      <c r="Z285" s="2">
        <f t="shared" si="166"/>
        <v>17.608912453209104</v>
      </c>
      <c r="AA285" s="17">
        <f t="shared" si="167"/>
        <v>135.0016621412698</v>
      </c>
      <c r="AB285" s="2">
        <f t="shared" si="194"/>
        <v>393.2601110144397</v>
      </c>
      <c r="AC285" s="1">
        <f t="shared" si="168"/>
        <v>31.460808881155177</v>
      </c>
      <c r="AD285" s="17">
        <f t="shared" si="169"/>
        <v>424.72091989559488</v>
      </c>
      <c r="AE285" s="15">
        <v>145.8017951125714</v>
      </c>
      <c r="AF285" s="1">
        <f t="shared" si="182"/>
        <v>10.206125657879998</v>
      </c>
      <c r="AG285" s="17">
        <f t="shared" si="183"/>
        <v>156.00792077045139</v>
      </c>
      <c r="AH285" s="15">
        <v>263.9317736050715</v>
      </c>
      <c r="AI285" s="15">
        <v>168.48855443208751</v>
      </c>
      <c r="AJ285" s="15">
        <v>156.00792077045139</v>
      </c>
      <c r="AK285" s="1">
        <f t="shared" si="184"/>
        <v>12.480633661636112</v>
      </c>
      <c r="AL285" s="2">
        <f t="shared" si="185"/>
        <v>168.48855443208751</v>
      </c>
      <c r="AM285" s="1">
        <f t="shared" si="186"/>
        <v>13.479084354567</v>
      </c>
      <c r="AN285" s="2">
        <f t="shared" si="187"/>
        <v>181.9676387866545</v>
      </c>
      <c r="AO285" s="15">
        <v>181.9676387866545</v>
      </c>
      <c r="AP285" s="24">
        <f t="shared" si="170"/>
        <v>16.377087490798903</v>
      </c>
      <c r="AQ285" s="24">
        <f t="shared" si="171"/>
        <v>198.34472627745342</v>
      </c>
      <c r="AR285" s="15">
        <v>198.34472627745342</v>
      </c>
      <c r="AS285" s="24">
        <f t="shared" si="172"/>
        <v>17.851025364970805</v>
      </c>
      <c r="AT285" s="24">
        <f t="shared" si="173"/>
        <v>216.19575164242423</v>
      </c>
      <c r="AU285" s="15">
        <v>216.19575164242423</v>
      </c>
      <c r="AV285" s="24">
        <f t="shared" si="174"/>
        <v>19.457617647818179</v>
      </c>
      <c r="AW285" s="24">
        <f t="shared" si="175"/>
        <v>235.65336929024241</v>
      </c>
      <c r="AX285" s="15">
        <v>235.65336929024241</v>
      </c>
      <c r="AY285" s="24">
        <f t="shared" si="176"/>
        <v>28.278404314829089</v>
      </c>
      <c r="AZ285" s="24">
        <f t="shared" si="177"/>
        <v>263.9317736050715</v>
      </c>
      <c r="BA285" s="24">
        <f t="shared" si="178"/>
        <v>10.557270944202861</v>
      </c>
      <c r="BB285" s="24">
        <f t="shared" si="179"/>
        <v>274.48904454927435</v>
      </c>
      <c r="BD285" s="15">
        <v>274.48904454927435</v>
      </c>
      <c r="BE285" s="1">
        <f t="shared" si="157"/>
        <v>13.724452227463717</v>
      </c>
      <c r="BF285" s="2">
        <f t="shared" si="158"/>
        <v>288.21349677673805</v>
      </c>
      <c r="BG285" s="15">
        <v>288.21349677673805</v>
      </c>
      <c r="BH285" s="1">
        <f t="shared" si="159"/>
        <v>37.467754580975949</v>
      </c>
      <c r="BI285" s="2">
        <f t="shared" si="160"/>
        <v>325.68125135771402</v>
      </c>
      <c r="BJ285" s="15">
        <v>325.68125135771402</v>
      </c>
      <c r="BK285" s="24">
        <f t="shared" si="161"/>
        <v>16.284062567885698</v>
      </c>
      <c r="BL285" s="24">
        <f t="shared" si="162"/>
        <v>341.96531392559973</v>
      </c>
      <c r="BN285" s="15">
        <v>341.96531392559973</v>
      </c>
      <c r="BO285" s="24">
        <f t="shared" si="163"/>
        <v>51.294797088839957</v>
      </c>
      <c r="BP285" s="24">
        <f t="shared" si="164"/>
        <v>393.2601110144397</v>
      </c>
    </row>
    <row r="286" spans="1:68" ht="16.5" customHeight="1" x14ac:dyDescent="0.3">
      <c r="A286" s="5"/>
      <c r="B286" s="131" t="s">
        <v>555</v>
      </c>
      <c r="C286" s="66"/>
      <c r="D286" s="71" t="s">
        <v>23</v>
      </c>
      <c r="E286" s="71" t="s">
        <v>39</v>
      </c>
      <c r="F286" s="67" t="s">
        <v>782</v>
      </c>
      <c r="G286" s="68">
        <v>30</v>
      </c>
      <c r="H286" s="68">
        <v>62.1</v>
      </c>
      <c r="I286" s="68">
        <v>13.5</v>
      </c>
      <c r="J286" s="70" t="s">
        <v>14</v>
      </c>
      <c r="K286" s="132">
        <f t="shared" si="165"/>
        <v>12416.314338618304</v>
      </c>
      <c r="L286" s="35">
        <v>393.2601110144397</v>
      </c>
      <c r="M286" s="33">
        <v>85.381005949624011</v>
      </c>
      <c r="N286" s="14">
        <v>61.133379999999995</v>
      </c>
      <c r="O286" s="1">
        <f t="shared" si="188"/>
        <v>3.6680027999999996</v>
      </c>
      <c r="P286" s="2">
        <f t="shared" si="189"/>
        <v>64.801382799999999</v>
      </c>
      <c r="Q286" s="1">
        <f t="shared" si="190"/>
        <v>6.8304804759699209</v>
      </c>
      <c r="R286" s="17">
        <f t="shared" si="191"/>
        <v>92.211486425593932</v>
      </c>
      <c r="S286" s="15">
        <v>108.53291952292406</v>
      </c>
      <c r="T286" s="15">
        <v>92.211486425593932</v>
      </c>
      <c r="U286" s="1">
        <f t="shared" si="192"/>
        <v>9.2211486425593936</v>
      </c>
      <c r="V286" s="2">
        <f t="shared" si="193"/>
        <v>101.43263506815333</v>
      </c>
      <c r="W286" s="15">
        <v>101.43263506815333</v>
      </c>
      <c r="X286" s="1">
        <f t="shared" si="180"/>
        <v>7.1002844547707324</v>
      </c>
      <c r="Y286" s="2">
        <f t="shared" si="181"/>
        <v>108.53291952292406</v>
      </c>
      <c r="Z286" s="2">
        <f t="shared" si="166"/>
        <v>16.279937928438606</v>
      </c>
      <c r="AA286" s="17">
        <f t="shared" si="167"/>
        <v>124.81285745136267</v>
      </c>
      <c r="AB286" s="2">
        <f t="shared" si="194"/>
        <v>363.58010263599135</v>
      </c>
      <c r="AC286" s="1">
        <f t="shared" si="168"/>
        <v>29.086408210879309</v>
      </c>
      <c r="AD286" s="17">
        <f t="shared" si="169"/>
        <v>392.66651084687066</v>
      </c>
      <c r="AE286" s="15">
        <v>134.79788604747168</v>
      </c>
      <c r="AF286" s="1">
        <f t="shared" si="182"/>
        <v>9.435852023323017</v>
      </c>
      <c r="AG286" s="17">
        <f t="shared" si="183"/>
        <v>144.23373807079469</v>
      </c>
      <c r="AH286" s="15">
        <v>244.01239446506605</v>
      </c>
      <c r="AI286" s="15">
        <v>155.77243711645826</v>
      </c>
      <c r="AJ286" s="15">
        <v>144.23373807079469</v>
      </c>
      <c r="AK286" s="1">
        <f t="shared" si="184"/>
        <v>11.538699045663575</v>
      </c>
      <c r="AL286" s="2">
        <f t="shared" si="185"/>
        <v>155.77243711645826</v>
      </c>
      <c r="AM286" s="1">
        <f t="shared" si="186"/>
        <v>12.461794969316662</v>
      </c>
      <c r="AN286" s="2">
        <f t="shared" si="187"/>
        <v>168.23423208577492</v>
      </c>
      <c r="AO286" s="15">
        <v>168.23423208577492</v>
      </c>
      <c r="AP286" s="24">
        <f t="shared" si="170"/>
        <v>15.141080887719744</v>
      </c>
      <c r="AQ286" s="24">
        <f t="shared" si="171"/>
        <v>183.37531297349466</v>
      </c>
      <c r="AR286" s="15">
        <v>183.37531297349466</v>
      </c>
      <c r="AS286" s="24">
        <f t="shared" si="172"/>
        <v>16.50377816761452</v>
      </c>
      <c r="AT286" s="24">
        <f t="shared" si="173"/>
        <v>199.87909114110917</v>
      </c>
      <c r="AU286" s="15">
        <v>199.87909114110917</v>
      </c>
      <c r="AV286" s="24">
        <f t="shared" si="174"/>
        <v>17.989118202699824</v>
      </c>
      <c r="AW286" s="24">
        <f t="shared" si="175"/>
        <v>217.86820934380899</v>
      </c>
      <c r="AX286" s="15">
        <v>217.86820934380899</v>
      </c>
      <c r="AY286" s="24">
        <f t="shared" si="176"/>
        <v>26.144185121257081</v>
      </c>
      <c r="AZ286" s="24">
        <f t="shared" si="177"/>
        <v>244.01239446506605</v>
      </c>
      <c r="BA286" s="24">
        <f t="shared" si="178"/>
        <v>9.7604957786026425</v>
      </c>
      <c r="BB286" s="24">
        <f t="shared" si="179"/>
        <v>253.77289024366868</v>
      </c>
      <c r="BD286" s="15">
        <v>253.77289024366868</v>
      </c>
      <c r="BE286" s="1">
        <f t="shared" si="157"/>
        <v>12.688644512183433</v>
      </c>
      <c r="BF286" s="2">
        <f t="shared" si="158"/>
        <v>266.46153475585214</v>
      </c>
      <c r="BG286" s="15">
        <v>266.46153475585214</v>
      </c>
      <c r="BH286" s="1">
        <f t="shared" si="159"/>
        <v>34.63999951826078</v>
      </c>
      <c r="BI286" s="2">
        <f t="shared" si="160"/>
        <v>301.10153427411291</v>
      </c>
      <c r="BJ286" s="15">
        <v>301.10153427411291</v>
      </c>
      <c r="BK286" s="24">
        <f t="shared" si="161"/>
        <v>15.055076713705645</v>
      </c>
      <c r="BL286" s="24">
        <f t="shared" si="162"/>
        <v>316.15661098781857</v>
      </c>
      <c r="BN286" s="15">
        <v>316.15661098781857</v>
      </c>
      <c r="BO286" s="24">
        <f t="shared" si="163"/>
        <v>47.423491648172785</v>
      </c>
      <c r="BP286" s="24">
        <f t="shared" si="164"/>
        <v>363.58010263599135</v>
      </c>
    </row>
    <row r="287" spans="1:68" ht="16.5" customHeight="1" x14ac:dyDescent="0.3">
      <c r="A287" s="5"/>
      <c r="B287" s="131" t="s">
        <v>480</v>
      </c>
      <c r="C287" s="66">
        <v>9861</v>
      </c>
      <c r="D287" s="67" t="s">
        <v>87</v>
      </c>
      <c r="E287" s="67" t="s">
        <v>43</v>
      </c>
      <c r="F287" s="67" t="s">
        <v>482</v>
      </c>
      <c r="G287" s="68"/>
      <c r="H287" s="68"/>
      <c r="I287" s="68"/>
      <c r="J287" s="70"/>
      <c r="K287" s="132">
        <f t="shared" si="165"/>
        <v>11479.234011175411</v>
      </c>
      <c r="L287" s="35">
        <v>363.58010263599135</v>
      </c>
      <c r="M287" s="33">
        <v>33.106920674344003</v>
      </c>
      <c r="N287" s="14">
        <v>23.70478</v>
      </c>
      <c r="O287" s="1">
        <f t="shared" si="188"/>
        <v>1.4222868</v>
      </c>
      <c r="P287" s="2">
        <f t="shared" si="189"/>
        <v>25.127066799999998</v>
      </c>
      <c r="Q287" s="1">
        <f t="shared" si="190"/>
        <v>2.6485536539475203</v>
      </c>
      <c r="R287" s="17">
        <f t="shared" si="191"/>
        <v>35.755474328291527</v>
      </c>
      <c r="S287" s="15">
        <v>42.084193284399127</v>
      </c>
      <c r="T287" s="15">
        <v>35.755474328291527</v>
      </c>
      <c r="U287" s="1">
        <f t="shared" si="192"/>
        <v>3.5755474328291523</v>
      </c>
      <c r="V287" s="2">
        <f t="shared" si="193"/>
        <v>39.331021761120681</v>
      </c>
      <c r="W287" s="15">
        <v>39.331021761120681</v>
      </c>
      <c r="X287" s="1">
        <f t="shared" si="180"/>
        <v>2.7531715232784477</v>
      </c>
      <c r="Y287" s="2">
        <f t="shared" si="181"/>
        <v>42.084193284399127</v>
      </c>
      <c r="Z287" s="2">
        <f t="shared" si="166"/>
        <v>6.3126289926598691</v>
      </c>
      <c r="AA287" s="17">
        <f t="shared" si="167"/>
        <v>48.396822277058995</v>
      </c>
      <c r="AB287" s="2">
        <f t="shared" si="194"/>
        <v>140.9800397976293</v>
      </c>
      <c r="AC287" s="1">
        <f t="shared" si="168"/>
        <v>11.278403183810344</v>
      </c>
      <c r="AD287" s="17">
        <f t="shared" si="169"/>
        <v>152.25844298143966</v>
      </c>
      <c r="AE287" s="15">
        <v>52.268568059223711</v>
      </c>
      <c r="AF287" s="1">
        <f t="shared" si="182"/>
        <v>3.6587997641456598</v>
      </c>
      <c r="AG287" s="17">
        <f t="shared" si="183"/>
        <v>55.927367823369373</v>
      </c>
      <c r="AH287" s="15">
        <v>94.617050915025629</v>
      </c>
      <c r="AI287" s="15">
        <v>60.40155724923892</v>
      </c>
      <c r="AJ287" s="15">
        <v>55.927367823369373</v>
      </c>
      <c r="AK287" s="1">
        <f t="shared" si="184"/>
        <v>4.4741894258695503</v>
      </c>
      <c r="AL287" s="2">
        <f t="shared" si="185"/>
        <v>60.40155724923892</v>
      </c>
      <c r="AM287" s="1">
        <f t="shared" si="186"/>
        <v>4.8321245799391139</v>
      </c>
      <c r="AN287" s="2">
        <f t="shared" si="187"/>
        <v>65.233681829178039</v>
      </c>
      <c r="AO287" s="15">
        <v>65.233681829178039</v>
      </c>
      <c r="AP287" s="24">
        <f t="shared" si="170"/>
        <v>5.871031364626023</v>
      </c>
      <c r="AQ287" s="24">
        <f t="shared" si="171"/>
        <v>71.104713193804059</v>
      </c>
      <c r="AR287" s="15">
        <v>71.104713193804059</v>
      </c>
      <c r="AS287" s="24">
        <f t="shared" si="172"/>
        <v>6.3994241874423654</v>
      </c>
      <c r="AT287" s="24">
        <f t="shared" si="173"/>
        <v>77.504137381246423</v>
      </c>
      <c r="AU287" s="15">
        <v>77.504137381246423</v>
      </c>
      <c r="AV287" s="24">
        <f t="shared" si="174"/>
        <v>6.9753723643121779</v>
      </c>
      <c r="AW287" s="24">
        <f t="shared" si="175"/>
        <v>84.479509745558602</v>
      </c>
      <c r="AX287" s="15">
        <v>84.479509745558602</v>
      </c>
      <c r="AY287" s="24">
        <f t="shared" si="176"/>
        <v>10.137541169467031</v>
      </c>
      <c r="AZ287" s="24">
        <f t="shared" si="177"/>
        <v>94.617050915025629</v>
      </c>
      <c r="BA287" s="24">
        <f t="shared" si="178"/>
        <v>3.784682036601025</v>
      </c>
      <c r="BB287" s="24">
        <f t="shared" si="179"/>
        <v>98.401732951626656</v>
      </c>
      <c r="BD287" s="15">
        <v>98.401732951626656</v>
      </c>
      <c r="BE287" s="1">
        <f t="shared" si="157"/>
        <v>4.920086647581333</v>
      </c>
      <c r="BF287" s="2">
        <f t="shared" si="158"/>
        <v>103.32181959920798</v>
      </c>
      <c r="BG287" s="15">
        <v>103.32181959920798</v>
      </c>
      <c r="BH287" s="1">
        <f t="shared" si="159"/>
        <v>13.431836547897039</v>
      </c>
      <c r="BI287" s="2">
        <f t="shared" si="160"/>
        <v>116.75365614710502</v>
      </c>
      <c r="BJ287" s="15">
        <v>116.75365614710502</v>
      </c>
      <c r="BK287" s="24">
        <f t="shared" si="161"/>
        <v>5.8376828073552511</v>
      </c>
      <c r="BL287" s="24">
        <f t="shared" si="162"/>
        <v>122.59133895446027</v>
      </c>
      <c r="BN287" s="15">
        <v>122.59133895446027</v>
      </c>
      <c r="BO287" s="24">
        <f t="shared" si="163"/>
        <v>18.38870084316904</v>
      </c>
      <c r="BP287" s="24">
        <f t="shared" si="164"/>
        <v>140.9800397976293</v>
      </c>
    </row>
    <row r="288" spans="1:68" ht="16.5" customHeight="1" x14ac:dyDescent="0.3">
      <c r="A288" s="5"/>
      <c r="B288" s="131" t="s">
        <v>416</v>
      </c>
      <c r="C288" s="66">
        <v>9207</v>
      </c>
      <c r="D288" s="67" t="s">
        <v>59</v>
      </c>
      <c r="E288" s="67" t="s">
        <v>12</v>
      </c>
      <c r="F288" s="75" t="s">
        <v>212</v>
      </c>
      <c r="G288" s="68">
        <v>40</v>
      </c>
      <c r="H288" s="68">
        <v>55</v>
      </c>
      <c r="I288" s="68">
        <v>6.5</v>
      </c>
      <c r="J288" s="70" t="s">
        <v>13</v>
      </c>
      <c r="K288" s="132">
        <f t="shared" si="165"/>
        <v>4451.1315553537306</v>
      </c>
      <c r="L288" s="35">
        <v>140.9800397976293</v>
      </c>
      <c r="M288" s="33">
        <v>300</v>
      </c>
      <c r="N288" s="16"/>
      <c r="P288" s="2"/>
      <c r="Q288" s="1">
        <f t="shared" si="190"/>
        <v>24</v>
      </c>
      <c r="R288" s="17">
        <f t="shared" si="191"/>
        <v>324</v>
      </c>
      <c r="S288" s="15">
        <v>381.34799999999996</v>
      </c>
      <c r="T288" s="15">
        <v>324</v>
      </c>
      <c r="U288" s="1">
        <f t="shared" si="192"/>
        <v>32.400000000000006</v>
      </c>
      <c r="V288" s="2">
        <f t="shared" si="193"/>
        <v>356.4</v>
      </c>
      <c r="W288" s="15">
        <v>356.4</v>
      </c>
      <c r="X288" s="1">
        <f t="shared" si="180"/>
        <v>24.947999999999997</v>
      </c>
      <c r="Y288" s="2">
        <f t="shared" si="181"/>
        <v>381.34799999999996</v>
      </c>
      <c r="Z288" s="2">
        <f t="shared" si="166"/>
        <v>57.202199999999998</v>
      </c>
      <c r="AA288" s="17">
        <f t="shared" si="167"/>
        <v>438.55019999999996</v>
      </c>
      <c r="AB288" s="2">
        <f>L290</f>
        <v>1402.097</v>
      </c>
      <c r="AC288" s="1">
        <f t="shared" si="168"/>
        <v>112.16776</v>
      </c>
      <c r="AD288" s="17">
        <f t="shared" si="169"/>
        <v>1514.26476</v>
      </c>
      <c r="AE288" s="15">
        <v>473.63421599999998</v>
      </c>
      <c r="AF288" s="1">
        <f t="shared" si="182"/>
        <v>33.154395119999997</v>
      </c>
      <c r="AG288" s="17">
        <f t="shared" si="183"/>
        <v>506.78861111999998</v>
      </c>
      <c r="AH288" s="15">
        <v>857.3770890297435</v>
      </c>
      <c r="AI288" s="15">
        <v>547.33170000960001</v>
      </c>
      <c r="AJ288" s="15">
        <v>506.78861111999998</v>
      </c>
      <c r="AK288" s="1">
        <f t="shared" si="184"/>
        <v>40.5430888896</v>
      </c>
      <c r="AL288" s="2">
        <f t="shared" si="185"/>
        <v>547.33170000960001</v>
      </c>
      <c r="AM288" s="1">
        <f t="shared" si="186"/>
        <v>43.786536000768002</v>
      </c>
      <c r="AN288" s="2">
        <f t="shared" si="187"/>
        <v>591.11823601036804</v>
      </c>
      <c r="AO288" s="15">
        <v>591.11823601036804</v>
      </c>
      <c r="AP288" s="24">
        <f t="shared" si="170"/>
        <v>53.200641240933123</v>
      </c>
      <c r="AQ288" s="24">
        <f t="shared" si="171"/>
        <v>644.31887725130116</v>
      </c>
      <c r="AR288" s="15">
        <v>644.31887725130116</v>
      </c>
      <c r="AS288" s="24">
        <f t="shared" si="172"/>
        <v>57.988698952617106</v>
      </c>
      <c r="AT288" s="24">
        <f t="shared" si="173"/>
        <v>702.3075762039183</v>
      </c>
      <c r="AU288" s="15">
        <v>702.3075762039183</v>
      </c>
      <c r="AV288" s="24">
        <f t="shared" si="174"/>
        <v>63.20768185835265</v>
      </c>
      <c r="AW288" s="24">
        <f t="shared" si="175"/>
        <v>765.51525806227096</v>
      </c>
      <c r="AX288" s="15">
        <v>765.51525806227096</v>
      </c>
      <c r="AY288" s="24">
        <f t="shared" si="176"/>
        <v>91.861830967472514</v>
      </c>
      <c r="AZ288" s="24">
        <f t="shared" si="177"/>
        <v>857.3770890297435</v>
      </c>
      <c r="BA288" s="24">
        <f t="shared" si="178"/>
        <v>34.295083561189742</v>
      </c>
      <c r="BB288" s="24">
        <f t="shared" si="179"/>
        <v>891.6721725909332</v>
      </c>
      <c r="BD288" s="15">
        <v>891.6721725909332</v>
      </c>
      <c r="BE288" s="1">
        <f t="shared" si="157"/>
        <v>44.58360862954666</v>
      </c>
      <c r="BF288" s="2">
        <f t="shared" si="158"/>
        <v>936.25578122047989</v>
      </c>
      <c r="BG288" s="15">
        <v>936.25578122047989</v>
      </c>
      <c r="BH288" s="1">
        <f t="shared" si="159"/>
        <v>121.71325155866238</v>
      </c>
      <c r="BI288" s="2">
        <f t="shared" si="160"/>
        <v>1057.9690327791423</v>
      </c>
      <c r="BJ288" s="15">
        <v>1057.9690327791423</v>
      </c>
      <c r="BK288" s="24">
        <f t="shared" si="161"/>
        <v>52.898451638957113</v>
      </c>
      <c r="BL288" s="24">
        <f t="shared" si="162"/>
        <v>1110.8674844180994</v>
      </c>
      <c r="BN288" s="15">
        <v>1110.8674844180994</v>
      </c>
      <c r="BO288" s="24">
        <f t="shared" si="163"/>
        <v>166.63012266271491</v>
      </c>
      <c r="BP288" s="24">
        <f t="shared" si="164"/>
        <v>1277.4976070808143</v>
      </c>
    </row>
    <row r="289" spans="1:68" ht="16.5" customHeight="1" x14ac:dyDescent="0.3">
      <c r="A289" s="5"/>
      <c r="B289" s="131" t="s">
        <v>521</v>
      </c>
      <c r="C289" s="66"/>
      <c r="D289" s="67" t="s">
        <v>23</v>
      </c>
      <c r="E289" s="67" t="s">
        <v>32</v>
      </c>
      <c r="F289" s="75" t="s">
        <v>722</v>
      </c>
      <c r="G289" s="68"/>
      <c r="H289" s="68"/>
      <c r="I289" s="68"/>
      <c r="J289" s="70"/>
      <c r="K289" s="132">
        <f>K290</f>
        <v>44268.097876304797</v>
      </c>
      <c r="L289" s="35"/>
      <c r="M289" s="33"/>
      <c r="N289" s="16"/>
      <c r="P289" s="2"/>
      <c r="R289" s="17"/>
      <c r="S289" s="15"/>
      <c r="T289" s="15"/>
      <c r="V289" s="2"/>
      <c r="W289" s="15"/>
      <c r="Y289" s="2"/>
      <c r="Z289" s="2"/>
      <c r="AA289" s="17"/>
      <c r="AB289" s="2"/>
      <c r="AD289" s="17"/>
      <c r="AE289" s="15"/>
      <c r="AG289" s="17"/>
      <c r="AH289" s="15"/>
      <c r="AI289" s="15"/>
      <c r="AJ289" s="15"/>
      <c r="AL289" s="2"/>
      <c r="AN289" s="2"/>
      <c r="AO289" s="15"/>
      <c r="AP289" s="24"/>
      <c r="AQ289" s="24"/>
      <c r="AR289" s="15"/>
      <c r="AS289" s="24"/>
      <c r="AT289" s="24"/>
      <c r="AU289" s="15"/>
      <c r="AV289" s="24"/>
      <c r="AW289" s="24"/>
      <c r="AX289" s="15"/>
      <c r="AY289" s="24"/>
      <c r="AZ289" s="24"/>
      <c r="BA289" s="24"/>
      <c r="BB289" s="24"/>
      <c r="BD289" s="15"/>
      <c r="BF289" s="2"/>
      <c r="BG289" s="15"/>
      <c r="BI289" s="2"/>
      <c r="BJ289" s="15"/>
      <c r="BK289" s="24"/>
      <c r="BL289" s="24"/>
      <c r="BN289" s="15"/>
      <c r="BO289" s="24"/>
      <c r="BP289" s="24"/>
    </row>
    <row r="290" spans="1:68" ht="16.5" customHeight="1" x14ac:dyDescent="0.3">
      <c r="A290" s="5"/>
      <c r="B290" s="131" t="s">
        <v>521</v>
      </c>
      <c r="C290" s="66"/>
      <c r="D290" s="67" t="s">
        <v>52</v>
      </c>
      <c r="E290" s="67" t="s">
        <v>32</v>
      </c>
      <c r="F290" s="75" t="s">
        <v>525</v>
      </c>
      <c r="G290" s="68"/>
      <c r="H290" s="68"/>
      <c r="I290" s="68"/>
      <c r="J290" s="70"/>
      <c r="K290" s="132">
        <f t="shared" si="165"/>
        <v>44268.097876304797</v>
      </c>
      <c r="L290" s="35">
        <v>1402.097</v>
      </c>
      <c r="M290" s="33">
        <v>86</v>
      </c>
      <c r="N290" s="16"/>
      <c r="P290" s="2"/>
      <c r="Q290" s="1">
        <f t="shared" si="190"/>
        <v>6.88</v>
      </c>
      <c r="R290" s="17">
        <f t="shared" si="191"/>
        <v>92.88</v>
      </c>
      <c r="S290" s="15">
        <v>109.31975999999999</v>
      </c>
      <c r="T290" s="15">
        <v>92.88</v>
      </c>
      <c r="U290" s="1">
        <f t="shared" si="192"/>
        <v>9.2880000000000003</v>
      </c>
      <c r="V290" s="2">
        <f t="shared" si="193"/>
        <v>102.16799999999999</v>
      </c>
      <c r="W290" s="15">
        <v>102.16799999999999</v>
      </c>
      <c r="X290" s="1">
        <f t="shared" si="180"/>
        <v>7.1517599999999995</v>
      </c>
      <c r="Y290" s="2">
        <f t="shared" si="181"/>
        <v>109.31975999999999</v>
      </c>
      <c r="Z290" s="2">
        <f t="shared" si="166"/>
        <v>16.397963999999998</v>
      </c>
      <c r="AA290" s="17">
        <f t="shared" si="167"/>
        <v>125.71772399999999</v>
      </c>
      <c r="AB290" s="2">
        <f t="shared" si="194"/>
        <v>366.21598069650008</v>
      </c>
      <c r="AC290" s="1">
        <f t="shared" si="168"/>
        <v>29.297278455720008</v>
      </c>
      <c r="AD290" s="17">
        <f t="shared" si="169"/>
        <v>395.51325915222009</v>
      </c>
      <c r="AE290" s="15">
        <v>135.77514191999998</v>
      </c>
      <c r="AF290" s="1">
        <f t="shared" si="182"/>
        <v>9.5042599343999985</v>
      </c>
      <c r="AG290" s="17">
        <f t="shared" si="183"/>
        <v>145.27940185439999</v>
      </c>
      <c r="AH290" s="15">
        <v>245.78143218852642</v>
      </c>
      <c r="AI290" s="15">
        <v>156.901754002752</v>
      </c>
      <c r="AJ290" s="15">
        <v>145.27940185439999</v>
      </c>
      <c r="AK290" s="1">
        <f t="shared" si="184"/>
        <v>11.622352148352</v>
      </c>
      <c r="AL290" s="2">
        <f t="shared" si="185"/>
        <v>156.901754002752</v>
      </c>
      <c r="AM290" s="1">
        <f t="shared" si="186"/>
        <v>12.552140320220159</v>
      </c>
      <c r="AN290" s="2">
        <f t="shared" si="187"/>
        <v>169.45389432297216</v>
      </c>
      <c r="AO290" s="15">
        <v>169.45389432297216</v>
      </c>
      <c r="AP290" s="24">
        <f t="shared" si="170"/>
        <v>15.250850489067494</v>
      </c>
      <c r="AQ290" s="24">
        <f t="shared" si="171"/>
        <v>184.70474481203965</v>
      </c>
      <c r="AR290" s="15">
        <v>184.70474481203965</v>
      </c>
      <c r="AS290" s="24">
        <f t="shared" si="172"/>
        <v>16.623427033083569</v>
      </c>
      <c r="AT290" s="24">
        <f t="shared" si="173"/>
        <v>201.32817184512322</v>
      </c>
      <c r="AU290" s="15">
        <v>201.32817184512322</v>
      </c>
      <c r="AV290" s="24">
        <f t="shared" si="174"/>
        <v>18.119535466061091</v>
      </c>
      <c r="AW290" s="24">
        <f t="shared" si="175"/>
        <v>219.4477073111843</v>
      </c>
      <c r="AX290" s="15">
        <v>219.4477073111843</v>
      </c>
      <c r="AY290" s="24">
        <f t="shared" si="176"/>
        <v>26.333724877342114</v>
      </c>
      <c r="AZ290" s="24">
        <f t="shared" si="177"/>
        <v>245.78143218852642</v>
      </c>
      <c r="BA290" s="24">
        <f t="shared" si="178"/>
        <v>9.8312572875410567</v>
      </c>
      <c r="BB290" s="24">
        <f t="shared" si="179"/>
        <v>255.61268947606749</v>
      </c>
      <c r="BD290" s="15">
        <v>255.61268947606749</v>
      </c>
      <c r="BE290" s="1">
        <f t="shared" si="157"/>
        <v>12.780634473803374</v>
      </c>
      <c r="BF290" s="2">
        <f t="shared" si="158"/>
        <v>268.39332394987088</v>
      </c>
      <c r="BG290" s="15">
        <v>268.39332394987088</v>
      </c>
      <c r="BH290" s="1">
        <f t="shared" si="159"/>
        <v>34.891132113483209</v>
      </c>
      <c r="BI290" s="2">
        <f t="shared" si="160"/>
        <v>303.28445606335407</v>
      </c>
      <c r="BJ290" s="15">
        <v>303.28445606335407</v>
      </c>
      <c r="BK290" s="24">
        <f t="shared" si="161"/>
        <v>15.164222803167704</v>
      </c>
      <c r="BL290" s="24">
        <f t="shared" si="162"/>
        <v>318.44867886652179</v>
      </c>
      <c r="BN290" s="15">
        <v>318.44867886652179</v>
      </c>
      <c r="BO290" s="24">
        <f t="shared" si="163"/>
        <v>47.767301829978265</v>
      </c>
      <c r="BP290" s="24">
        <f t="shared" si="164"/>
        <v>366.21598069650008</v>
      </c>
    </row>
    <row r="291" spans="1:68" ht="16.5" customHeight="1" x14ac:dyDescent="0.3">
      <c r="A291" s="5"/>
      <c r="B291" s="131" t="s">
        <v>522</v>
      </c>
      <c r="C291" s="66">
        <v>9771</v>
      </c>
      <c r="D291" s="67" t="s">
        <v>82</v>
      </c>
      <c r="E291" s="67" t="s">
        <v>24</v>
      </c>
      <c r="F291" s="75" t="s">
        <v>526</v>
      </c>
      <c r="G291" s="68">
        <v>70</v>
      </c>
      <c r="H291" s="68">
        <v>86</v>
      </c>
      <c r="I291" s="68">
        <v>7</v>
      </c>
      <c r="J291" s="70" t="s">
        <v>15</v>
      </c>
      <c r="K291" s="132">
        <f t="shared" si="165"/>
        <v>11562.456005069274</v>
      </c>
      <c r="L291" s="35">
        <v>366.21598069650008</v>
      </c>
      <c r="M291" s="33">
        <v>48</v>
      </c>
      <c r="N291" s="16"/>
      <c r="P291" s="2"/>
      <c r="Q291" s="1">
        <f t="shared" si="190"/>
        <v>3.84</v>
      </c>
      <c r="R291" s="17">
        <f t="shared" si="191"/>
        <v>51.84</v>
      </c>
      <c r="S291" s="15">
        <v>61.015680000000003</v>
      </c>
      <c r="T291" s="15">
        <v>51.84</v>
      </c>
      <c r="U291" s="1">
        <f t="shared" si="192"/>
        <v>5.1840000000000011</v>
      </c>
      <c r="V291" s="2">
        <f t="shared" si="193"/>
        <v>57.024000000000001</v>
      </c>
      <c r="W291" s="15">
        <v>57.024000000000001</v>
      </c>
      <c r="X291" s="1">
        <f t="shared" si="180"/>
        <v>3.9916799999999997</v>
      </c>
      <c r="Y291" s="2">
        <f t="shared" si="181"/>
        <v>61.015680000000003</v>
      </c>
      <c r="Z291" s="2">
        <f t="shared" si="166"/>
        <v>9.1523520000000005</v>
      </c>
      <c r="AA291" s="17">
        <f t="shared" si="167"/>
        <v>70.168032000000011</v>
      </c>
      <c r="AB291" s="2">
        <f t="shared" si="194"/>
        <v>204.3996171329303</v>
      </c>
      <c r="AC291" s="1">
        <f t="shared" si="168"/>
        <v>16.351969370634425</v>
      </c>
      <c r="AD291" s="17">
        <f t="shared" si="169"/>
        <v>220.75158650356474</v>
      </c>
      <c r="AE291" s="15">
        <v>75.781474560000007</v>
      </c>
      <c r="AF291" s="1">
        <f t="shared" si="182"/>
        <v>5.3047032192000003</v>
      </c>
      <c r="AG291" s="17">
        <f t="shared" si="183"/>
        <v>81.0861777792</v>
      </c>
      <c r="AH291" s="15">
        <v>137.18033424475897</v>
      </c>
      <c r="AI291" s="15">
        <v>87.573072001536005</v>
      </c>
      <c r="AJ291" s="15">
        <v>81.0861777792</v>
      </c>
      <c r="AK291" s="1">
        <f t="shared" si="184"/>
        <v>6.4868942223359998</v>
      </c>
      <c r="AL291" s="2">
        <f t="shared" si="185"/>
        <v>87.573072001536005</v>
      </c>
      <c r="AM291" s="1">
        <f t="shared" si="186"/>
        <v>7.0058457601228801</v>
      </c>
      <c r="AN291" s="2">
        <f t="shared" si="187"/>
        <v>94.578917761658886</v>
      </c>
      <c r="AO291" s="15">
        <v>94.578917761658886</v>
      </c>
      <c r="AP291" s="24">
        <f t="shared" si="170"/>
        <v>8.5121025985492995</v>
      </c>
      <c r="AQ291" s="24">
        <f t="shared" si="171"/>
        <v>103.09102036020819</v>
      </c>
      <c r="AR291" s="15">
        <v>103.09102036020819</v>
      </c>
      <c r="AS291" s="24">
        <f t="shared" si="172"/>
        <v>9.2781918324187362</v>
      </c>
      <c r="AT291" s="24">
        <f t="shared" si="173"/>
        <v>112.36921219262693</v>
      </c>
      <c r="AU291" s="15">
        <v>112.36921219262693</v>
      </c>
      <c r="AV291" s="24">
        <f t="shared" si="174"/>
        <v>10.113229097336422</v>
      </c>
      <c r="AW291" s="24">
        <f t="shared" si="175"/>
        <v>122.48244128996336</v>
      </c>
      <c r="AX291" s="15">
        <v>122.48244128996336</v>
      </c>
      <c r="AY291" s="24">
        <f t="shared" si="176"/>
        <v>14.697892954795602</v>
      </c>
      <c r="AZ291" s="24">
        <f t="shared" si="177"/>
        <v>137.18033424475897</v>
      </c>
      <c r="BA291" s="24">
        <f t="shared" si="178"/>
        <v>5.4872133697903589</v>
      </c>
      <c r="BB291" s="24">
        <f t="shared" si="179"/>
        <v>142.66754761454933</v>
      </c>
      <c r="BD291" s="15">
        <v>142.66754761454933</v>
      </c>
      <c r="BE291" s="1">
        <f t="shared" si="157"/>
        <v>7.1333773807274667</v>
      </c>
      <c r="BF291" s="2">
        <f t="shared" si="158"/>
        <v>149.8009249952768</v>
      </c>
      <c r="BG291" s="15">
        <v>149.8009249952768</v>
      </c>
      <c r="BH291" s="1">
        <f t="shared" si="159"/>
        <v>19.474120249385983</v>
      </c>
      <c r="BI291" s="2">
        <f t="shared" si="160"/>
        <v>169.27504524466278</v>
      </c>
      <c r="BJ291" s="15">
        <v>169.27504524466278</v>
      </c>
      <c r="BK291" s="24">
        <f t="shared" si="161"/>
        <v>8.4637522622331378</v>
      </c>
      <c r="BL291" s="24">
        <f t="shared" si="162"/>
        <v>177.73879750689591</v>
      </c>
      <c r="BN291" s="15">
        <v>177.73879750689591</v>
      </c>
      <c r="BO291" s="24">
        <f t="shared" si="163"/>
        <v>26.660819626034385</v>
      </c>
      <c r="BP291" s="24">
        <f t="shared" si="164"/>
        <v>204.3996171329303</v>
      </c>
    </row>
    <row r="292" spans="1:68" ht="16.5" customHeight="1" x14ac:dyDescent="0.3">
      <c r="A292" s="5"/>
      <c r="B292" s="131" t="s">
        <v>523</v>
      </c>
      <c r="C292" s="66">
        <v>8399</v>
      </c>
      <c r="D292" s="67" t="s">
        <v>49</v>
      </c>
      <c r="E292" s="67" t="s">
        <v>57</v>
      </c>
      <c r="F292" s="75" t="s">
        <v>527</v>
      </c>
      <c r="G292" s="68">
        <v>38</v>
      </c>
      <c r="H292" s="68">
        <v>50</v>
      </c>
      <c r="I292" s="68">
        <v>6</v>
      </c>
      <c r="J292" s="70" t="s">
        <v>14</v>
      </c>
      <c r="K292" s="132">
        <f t="shared" si="165"/>
        <v>6453.4638167828516</v>
      </c>
      <c r="L292" s="35">
        <v>204.3996171329303</v>
      </c>
      <c r="M292" s="33">
        <v>48</v>
      </c>
      <c r="N292" s="16"/>
      <c r="P292" s="2"/>
      <c r="Q292" s="1">
        <f t="shared" si="190"/>
        <v>3.84</v>
      </c>
      <c r="R292" s="17">
        <f t="shared" si="191"/>
        <v>51.84</v>
      </c>
      <c r="S292" s="15">
        <v>61.015680000000003</v>
      </c>
      <c r="T292" s="15">
        <v>51.84</v>
      </c>
      <c r="U292" s="1">
        <f t="shared" si="192"/>
        <v>5.1840000000000011</v>
      </c>
      <c r="V292" s="2">
        <f t="shared" si="193"/>
        <v>57.024000000000001</v>
      </c>
      <c r="W292" s="15">
        <v>57.024000000000001</v>
      </c>
      <c r="X292" s="1">
        <f t="shared" si="180"/>
        <v>3.9916799999999997</v>
      </c>
      <c r="Y292" s="2">
        <f t="shared" si="181"/>
        <v>61.015680000000003</v>
      </c>
      <c r="Z292" s="2">
        <f t="shared" si="166"/>
        <v>9.1523520000000005</v>
      </c>
      <c r="AA292" s="17">
        <f t="shared" si="167"/>
        <v>70.168032000000011</v>
      </c>
      <c r="AB292" s="2">
        <f t="shared" si="194"/>
        <v>204.3996171329303</v>
      </c>
      <c r="AC292" s="1">
        <f t="shared" si="168"/>
        <v>16.351969370634425</v>
      </c>
      <c r="AD292" s="17">
        <f t="shared" si="169"/>
        <v>220.75158650356474</v>
      </c>
      <c r="AE292" s="15">
        <v>75.781474560000007</v>
      </c>
      <c r="AF292" s="1">
        <f t="shared" si="182"/>
        <v>5.3047032192000003</v>
      </c>
      <c r="AG292" s="17">
        <f t="shared" si="183"/>
        <v>81.0861777792</v>
      </c>
      <c r="AH292" s="15">
        <v>137.18033424475897</v>
      </c>
      <c r="AI292" s="15">
        <v>87.573072001536005</v>
      </c>
      <c r="AJ292" s="15">
        <v>81.0861777792</v>
      </c>
      <c r="AK292" s="1">
        <f t="shared" si="184"/>
        <v>6.4868942223359998</v>
      </c>
      <c r="AL292" s="2">
        <f t="shared" si="185"/>
        <v>87.573072001536005</v>
      </c>
      <c r="AM292" s="1">
        <f t="shared" si="186"/>
        <v>7.0058457601228801</v>
      </c>
      <c r="AN292" s="2">
        <f t="shared" si="187"/>
        <v>94.578917761658886</v>
      </c>
      <c r="AO292" s="15">
        <v>94.578917761658886</v>
      </c>
      <c r="AP292" s="24">
        <f t="shared" si="170"/>
        <v>8.5121025985492995</v>
      </c>
      <c r="AQ292" s="24">
        <f t="shared" si="171"/>
        <v>103.09102036020819</v>
      </c>
      <c r="AR292" s="15">
        <v>103.09102036020819</v>
      </c>
      <c r="AS292" s="24">
        <f t="shared" si="172"/>
        <v>9.2781918324187362</v>
      </c>
      <c r="AT292" s="24">
        <f t="shared" si="173"/>
        <v>112.36921219262693</v>
      </c>
      <c r="AU292" s="15">
        <v>112.36921219262693</v>
      </c>
      <c r="AV292" s="24">
        <f t="shared" si="174"/>
        <v>10.113229097336422</v>
      </c>
      <c r="AW292" s="24">
        <f t="shared" si="175"/>
        <v>122.48244128996336</v>
      </c>
      <c r="AX292" s="15">
        <v>122.48244128996336</v>
      </c>
      <c r="AY292" s="24">
        <f t="shared" si="176"/>
        <v>14.697892954795602</v>
      </c>
      <c r="AZ292" s="24">
        <f t="shared" si="177"/>
        <v>137.18033424475897</v>
      </c>
      <c r="BA292" s="24">
        <f t="shared" si="178"/>
        <v>5.4872133697903589</v>
      </c>
      <c r="BB292" s="24">
        <f t="shared" si="179"/>
        <v>142.66754761454933</v>
      </c>
      <c r="BD292" s="15">
        <v>142.66754761454933</v>
      </c>
      <c r="BE292" s="1">
        <f t="shared" si="157"/>
        <v>7.1333773807274667</v>
      </c>
      <c r="BF292" s="2">
        <f t="shared" si="158"/>
        <v>149.8009249952768</v>
      </c>
      <c r="BG292" s="15">
        <v>149.8009249952768</v>
      </c>
      <c r="BH292" s="1">
        <f t="shared" si="159"/>
        <v>19.474120249385983</v>
      </c>
      <c r="BI292" s="2">
        <f t="shared" si="160"/>
        <v>169.27504524466278</v>
      </c>
      <c r="BJ292" s="15">
        <v>169.27504524466278</v>
      </c>
      <c r="BK292" s="24">
        <f t="shared" si="161"/>
        <v>8.4637522622331378</v>
      </c>
      <c r="BL292" s="24">
        <f t="shared" si="162"/>
        <v>177.73879750689591</v>
      </c>
      <c r="BN292" s="15">
        <v>177.73879750689591</v>
      </c>
      <c r="BO292" s="24">
        <f t="shared" si="163"/>
        <v>26.660819626034385</v>
      </c>
      <c r="BP292" s="24">
        <f t="shared" si="164"/>
        <v>204.3996171329303</v>
      </c>
    </row>
    <row r="293" spans="1:68" ht="16.5" customHeight="1" x14ac:dyDescent="0.3">
      <c r="A293" s="5"/>
      <c r="B293" s="131" t="s">
        <v>523</v>
      </c>
      <c r="C293" s="66">
        <v>8399</v>
      </c>
      <c r="D293" s="67" t="s">
        <v>81</v>
      </c>
      <c r="E293" s="67" t="s">
        <v>57</v>
      </c>
      <c r="F293" s="98" t="s">
        <v>528</v>
      </c>
      <c r="G293" s="68">
        <v>38</v>
      </c>
      <c r="H293" s="68">
        <v>50</v>
      </c>
      <c r="I293" s="68">
        <v>6</v>
      </c>
      <c r="J293" s="70" t="s">
        <v>14</v>
      </c>
      <c r="K293" s="132">
        <f t="shared" si="165"/>
        <v>6453.4638167828516</v>
      </c>
      <c r="L293" s="35">
        <v>204.3996171329303</v>
      </c>
      <c r="M293" s="33">
        <v>44</v>
      </c>
      <c r="N293" s="16"/>
      <c r="P293" s="2"/>
      <c r="Q293" s="1">
        <f t="shared" si="190"/>
        <v>3.52</v>
      </c>
      <c r="R293" s="17">
        <f t="shared" si="191"/>
        <v>47.52</v>
      </c>
      <c r="S293" s="18">
        <v>55.931040000000003</v>
      </c>
      <c r="T293" s="18">
        <v>47.52</v>
      </c>
      <c r="U293" s="1">
        <f t="shared" si="192"/>
        <v>4.7519999999999998</v>
      </c>
      <c r="V293" s="2">
        <f t="shared" si="193"/>
        <v>52.272000000000006</v>
      </c>
      <c r="W293" s="18">
        <v>52.272000000000006</v>
      </c>
      <c r="X293" s="1">
        <f t="shared" si="180"/>
        <v>3.6590400000000005</v>
      </c>
      <c r="Y293" s="2">
        <f t="shared" si="181"/>
        <v>55.931040000000003</v>
      </c>
      <c r="Z293" s="2">
        <f t="shared" si="166"/>
        <v>8.3896560000000004</v>
      </c>
      <c r="AA293" s="17">
        <f t="shared" si="167"/>
        <v>64.320695999999998</v>
      </c>
      <c r="AB293" s="2">
        <f t="shared" si="194"/>
        <v>187.36631570518605</v>
      </c>
      <c r="AC293" s="1">
        <f t="shared" si="168"/>
        <v>14.989305256414884</v>
      </c>
      <c r="AD293" s="17">
        <f t="shared" si="169"/>
        <v>202.35562096160095</v>
      </c>
      <c r="AE293" s="18">
        <v>69.466351680000002</v>
      </c>
      <c r="AF293" s="1">
        <f t="shared" si="182"/>
        <v>4.8626446176</v>
      </c>
      <c r="AG293" s="17">
        <f t="shared" si="183"/>
        <v>74.3289962976</v>
      </c>
      <c r="AH293" s="18">
        <v>125.74863972436236</v>
      </c>
      <c r="AI293" s="18">
        <v>80.275316001408001</v>
      </c>
      <c r="AJ293" s="18">
        <v>74.3289962976</v>
      </c>
      <c r="AK293" s="1">
        <f t="shared" si="184"/>
        <v>5.9463197038080002</v>
      </c>
      <c r="AL293" s="2">
        <f t="shared" si="185"/>
        <v>80.275316001408001</v>
      </c>
      <c r="AM293" s="1">
        <f t="shared" si="186"/>
        <v>6.4220252801126403</v>
      </c>
      <c r="AN293" s="2">
        <f t="shared" si="187"/>
        <v>86.697341281520636</v>
      </c>
      <c r="AO293" s="18">
        <v>86.697341281520636</v>
      </c>
      <c r="AP293" s="24">
        <f t="shared" si="170"/>
        <v>7.8027607153368574</v>
      </c>
      <c r="AQ293" s="24">
        <f t="shared" si="171"/>
        <v>94.500101996857495</v>
      </c>
      <c r="AR293" s="18">
        <v>94.500101996857495</v>
      </c>
      <c r="AS293" s="24">
        <f t="shared" si="172"/>
        <v>8.5050091797171756</v>
      </c>
      <c r="AT293" s="24">
        <f t="shared" si="173"/>
        <v>103.00511117657467</v>
      </c>
      <c r="AU293" s="18">
        <v>103.00511117657467</v>
      </c>
      <c r="AV293" s="24">
        <f t="shared" si="174"/>
        <v>9.2704600058917208</v>
      </c>
      <c r="AW293" s="24">
        <f t="shared" si="175"/>
        <v>112.27557118246639</v>
      </c>
      <c r="AX293" s="18">
        <v>112.27557118246639</v>
      </c>
      <c r="AY293" s="24">
        <f t="shared" si="176"/>
        <v>13.473068541895966</v>
      </c>
      <c r="AZ293" s="24">
        <f t="shared" si="177"/>
        <v>125.74863972436236</v>
      </c>
      <c r="BA293" s="24">
        <f t="shared" si="178"/>
        <v>5.0299455889744946</v>
      </c>
      <c r="BB293" s="24">
        <f t="shared" si="179"/>
        <v>130.77858531333686</v>
      </c>
      <c r="BD293" s="18">
        <v>130.77858531333686</v>
      </c>
      <c r="BE293" s="1">
        <f t="shared" si="157"/>
        <v>6.5389292656668427</v>
      </c>
      <c r="BF293" s="2">
        <f t="shared" si="158"/>
        <v>137.3175145790037</v>
      </c>
      <c r="BG293" s="18">
        <v>137.3175145790037</v>
      </c>
      <c r="BH293" s="1">
        <f t="shared" si="159"/>
        <v>17.85127689527048</v>
      </c>
      <c r="BI293" s="2">
        <f t="shared" si="160"/>
        <v>155.16879147427417</v>
      </c>
      <c r="BJ293" s="18">
        <v>155.16879147427417</v>
      </c>
      <c r="BK293" s="24">
        <f t="shared" si="161"/>
        <v>7.7584395737137086</v>
      </c>
      <c r="BL293" s="24">
        <f t="shared" si="162"/>
        <v>162.92723104798787</v>
      </c>
      <c r="BN293" s="18">
        <v>162.92723104798787</v>
      </c>
      <c r="BO293" s="24">
        <f t="shared" si="163"/>
        <v>24.43908465719818</v>
      </c>
      <c r="BP293" s="24">
        <f t="shared" si="164"/>
        <v>187.36631570518605</v>
      </c>
    </row>
    <row r="294" spans="1:68" ht="16.5" customHeight="1" x14ac:dyDescent="0.3">
      <c r="A294" s="5"/>
      <c r="B294" s="131" t="s">
        <v>524</v>
      </c>
      <c r="C294" s="66">
        <v>9802</v>
      </c>
      <c r="D294" s="67" t="s">
        <v>82</v>
      </c>
      <c r="E294" s="67" t="s">
        <v>26</v>
      </c>
      <c r="F294" s="75" t="s">
        <v>526</v>
      </c>
      <c r="G294" s="68">
        <v>32</v>
      </c>
      <c r="H294" s="68">
        <v>44</v>
      </c>
      <c r="I294" s="68">
        <v>6</v>
      </c>
      <c r="J294" s="70" t="s">
        <v>14</v>
      </c>
      <c r="K294" s="132">
        <f t="shared" si="165"/>
        <v>5915.6751653842794</v>
      </c>
      <c r="L294" s="35">
        <v>187.36631570518605</v>
      </c>
      <c r="M294" s="16"/>
      <c r="N294" s="16"/>
      <c r="P294" s="2"/>
      <c r="R294" s="17"/>
      <c r="S294" s="19">
        <v>1016.928</v>
      </c>
      <c r="T294" s="19">
        <v>864</v>
      </c>
      <c r="U294" s="1">
        <f t="shared" si="192"/>
        <v>86.4</v>
      </c>
      <c r="V294" s="2">
        <f t="shared" si="193"/>
        <v>950.4</v>
      </c>
      <c r="W294" s="19">
        <v>950.4</v>
      </c>
      <c r="X294" s="1">
        <f t="shared" si="180"/>
        <v>66.527999999999992</v>
      </c>
      <c r="Y294" s="2">
        <f t="shared" si="181"/>
        <v>1016.928</v>
      </c>
      <c r="Z294" s="2">
        <f t="shared" si="166"/>
        <v>152.53919999999999</v>
      </c>
      <c r="AA294" s="17">
        <f t="shared" si="167"/>
        <v>1169.4672</v>
      </c>
      <c r="AB294" s="2">
        <f>L295</f>
        <v>3244.4350102500002</v>
      </c>
      <c r="AC294" s="1">
        <f t="shared" si="168"/>
        <v>259.55480082000003</v>
      </c>
      <c r="AD294" s="17">
        <f t="shared" si="169"/>
        <v>3503.9898110700001</v>
      </c>
      <c r="AE294" s="19">
        <v>1263.024576</v>
      </c>
      <c r="AF294" s="1">
        <f t="shared" si="182"/>
        <v>88.411720320000001</v>
      </c>
      <c r="AG294" s="17">
        <f t="shared" si="183"/>
        <v>1351.4362963200001</v>
      </c>
      <c r="AH294" s="19">
        <v>2286.3389040793159</v>
      </c>
      <c r="AI294" s="19">
        <v>1459.5512000256001</v>
      </c>
      <c r="AJ294" s="19">
        <v>1351.4362963200001</v>
      </c>
      <c r="AK294" s="1">
        <f t="shared" si="184"/>
        <v>108.11490370560001</v>
      </c>
      <c r="AL294" s="2">
        <f t="shared" si="185"/>
        <v>1459.5512000256001</v>
      </c>
      <c r="AM294" s="1">
        <f t="shared" si="186"/>
        <v>116.76409600204801</v>
      </c>
      <c r="AN294" s="2">
        <f t="shared" si="187"/>
        <v>1576.3152960276482</v>
      </c>
      <c r="AO294" s="19">
        <v>1576.3152960276482</v>
      </c>
      <c r="AP294" s="24">
        <f t="shared" si="170"/>
        <v>141.86837664248833</v>
      </c>
      <c r="AQ294" s="24">
        <f t="shared" si="171"/>
        <v>1718.1836726701365</v>
      </c>
      <c r="AR294" s="19">
        <v>1718.1836726701365</v>
      </c>
      <c r="AS294" s="24">
        <f t="shared" si="172"/>
        <v>154.63653054031229</v>
      </c>
      <c r="AT294" s="24">
        <f t="shared" si="173"/>
        <v>1872.8202032104489</v>
      </c>
      <c r="AU294" s="19">
        <v>1872.8202032104489</v>
      </c>
      <c r="AV294" s="24">
        <f t="shared" si="174"/>
        <v>168.55381828894039</v>
      </c>
      <c r="AW294" s="24">
        <f t="shared" si="175"/>
        <v>2041.3740214993893</v>
      </c>
      <c r="AX294" s="19">
        <v>2041.3740214993893</v>
      </c>
      <c r="AY294" s="24">
        <f t="shared" si="176"/>
        <v>244.96488257992672</v>
      </c>
      <c r="AZ294" s="24">
        <f t="shared" si="177"/>
        <v>2286.3389040793159</v>
      </c>
      <c r="BA294" s="24">
        <f t="shared" si="178"/>
        <v>91.453556163172635</v>
      </c>
      <c r="BB294" s="24">
        <f t="shared" si="179"/>
        <v>2377.7924602424887</v>
      </c>
      <c r="BD294" s="19">
        <v>2377.7924602424887</v>
      </c>
      <c r="BE294" s="1">
        <f t="shared" si="157"/>
        <v>118.88962301212443</v>
      </c>
      <c r="BF294" s="2">
        <f t="shared" si="158"/>
        <v>2496.6820832546132</v>
      </c>
      <c r="BG294" s="19">
        <v>2377.79</v>
      </c>
      <c r="BH294" s="1">
        <f t="shared" si="159"/>
        <v>309.11269999999996</v>
      </c>
      <c r="BI294" s="2">
        <f t="shared" si="160"/>
        <v>2686.9027000000001</v>
      </c>
      <c r="BJ294" s="19">
        <v>2686.9027000000001</v>
      </c>
      <c r="BK294" s="24">
        <f t="shared" si="161"/>
        <v>134.34513500000003</v>
      </c>
      <c r="BL294" s="24">
        <f t="shared" si="162"/>
        <v>2821.2478350000001</v>
      </c>
      <c r="BN294" s="19">
        <v>2821.2478350000001</v>
      </c>
      <c r="BO294" s="24">
        <f t="shared" si="163"/>
        <v>423.18717525</v>
      </c>
      <c r="BP294" s="24">
        <f t="shared" si="164"/>
        <v>3244.4350102500002</v>
      </c>
    </row>
    <row r="295" spans="1:68" ht="16.5" customHeight="1" x14ac:dyDescent="0.3">
      <c r="A295" s="5"/>
      <c r="B295" s="131" t="s">
        <v>529</v>
      </c>
      <c r="C295" s="99"/>
      <c r="D295" s="100" t="s">
        <v>536</v>
      </c>
      <c r="E295" s="101" t="s">
        <v>24</v>
      </c>
      <c r="F295" s="100" t="s">
        <v>747</v>
      </c>
      <c r="G295" s="68"/>
      <c r="H295" s="68"/>
      <c r="I295" s="102"/>
      <c r="J295" s="70"/>
      <c r="K295" s="132">
        <f t="shared" si="165"/>
        <v>102435.82761182499</v>
      </c>
      <c r="L295" s="35">
        <v>3244.4350102500002</v>
      </c>
      <c r="M295" s="16"/>
      <c r="N295" s="16"/>
      <c r="P295" s="2"/>
      <c r="R295" s="17"/>
      <c r="S295" s="21">
        <v>0</v>
      </c>
      <c r="T295" s="19"/>
      <c r="V295" s="2"/>
      <c r="W295" s="21"/>
      <c r="X295" s="1">
        <f t="shared" si="180"/>
        <v>0</v>
      </c>
      <c r="Y295" s="2">
        <f t="shared" si="181"/>
        <v>0</v>
      </c>
      <c r="Z295" s="2">
        <f t="shared" si="166"/>
        <v>0</v>
      </c>
      <c r="AA295" s="17">
        <f t="shared" si="167"/>
        <v>0</v>
      </c>
      <c r="AB295" s="2">
        <f>L297</f>
        <v>0</v>
      </c>
      <c r="AC295" s="1">
        <f t="shared" si="168"/>
        <v>0</v>
      </c>
      <c r="AD295" s="17">
        <f t="shared" si="169"/>
        <v>0</v>
      </c>
      <c r="AE295" s="21">
        <v>0</v>
      </c>
      <c r="AF295" s="1">
        <f t="shared" si="182"/>
        <v>0</v>
      </c>
      <c r="AG295" s="17">
        <f t="shared" si="183"/>
        <v>0</v>
      </c>
      <c r="AH295" s="21">
        <v>0</v>
      </c>
      <c r="AI295" s="21">
        <v>0</v>
      </c>
      <c r="AJ295" s="21">
        <v>0</v>
      </c>
      <c r="AK295" s="1">
        <f t="shared" si="184"/>
        <v>0</v>
      </c>
      <c r="AL295" s="2">
        <f t="shared" si="185"/>
        <v>0</v>
      </c>
      <c r="AM295" s="1">
        <f t="shared" si="186"/>
        <v>0</v>
      </c>
      <c r="AN295" s="2">
        <f t="shared" si="187"/>
        <v>0</v>
      </c>
      <c r="AO295" s="21">
        <v>0</v>
      </c>
      <c r="AP295" s="24">
        <f t="shared" si="170"/>
        <v>0</v>
      </c>
      <c r="AQ295" s="24">
        <f t="shared" si="171"/>
        <v>0</v>
      </c>
      <c r="AR295" s="21">
        <v>0</v>
      </c>
      <c r="AS295" s="24">
        <f t="shared" si="172"/>
        <v>0</v>
      </c>
      <c r="AT295" s="24">
        <f t="shared" si="173"/>
        <v>0</v>
      </c>
      <c r="AU295" s="21">
        <v>0</v>
      </c>
      <c r="AV295" s="24">
        <f t="shared" si="174"/>
        <v>0</v>
      </c>
      <c r="AW295" s="24">
        <f t="shared" si="175"/>
        <v>0</v>
      </c>
      <c r="AX295" s="21">
        <v>0</v>
      </c>
      <c r="AY295" s="24">
        <f t="shared" si="176"/>
        <v>0</v>
      </c>
      <c r="AZ295" s="24">
        <f t="shared" si="177"/>
        <v>0</v>
      </c>
      <c r="BA295" s="24">
        <f t="shared" si="178"/>
        <v>0</v>
      </c>
      <c r="BB295" s="24">
        <f t="shared" si="179"/>
        <v>0</v>
      </c>
      <c r="BD295" s="21">
        <v>0</v>
      </c>
      <c r="BE295" s="1">
        <f t="shared" si="157"/>
        <v>0</v>
      </c>
      <c r="BF295" s="2">
        <f t="shared" si="158"/>
        <v>0</v>
      </c>
      <c r="BG295" s="21">
        <v>0</v>
      </c>
      <c r="BH295" s="1">
        <f t="shared" si="159"/>
        <v>0</v>
      </c>
      <c r="BI295" s="2">
        <f t="shared" si="160"/>
        <v>0</v>
      </c>
      <c r="BJ295" s="21">
        <v>0</v>
      </c>
      <c r="BK295" s="24">
        <f t="shared" si="161"/>
        <v>0</v>
      </c>
      <c r="BL295" s="24">
        <f t="shared" si="162"/>
        <v>0</v>
      </c>
      <c r="BN295" s="21">
        <v>0</v>
      </c>
      <c r="BO295" s="24">
        <f t="shared" si="163"/>
        <v>0</v>
      </c>
      <c r="BP295" s="24">
        <f t="shared" si="164"/>
        <v>0</v>
      </c>
    </row>
    <row r="296" spans="1:68" ht="16.5" customHeight="1" x14ac:dyDescent="0.3">
      <c r="A296" s="5"/>
      <c r="B296" s="131" t="s">
        <v>734</v>
      </c>
      <c r="C296" s="99"/>
      <c r="D296" s="100"/>
      <c r="E296" s="101"/>
      <c r="F296" s="100" t="s">
        <v>735</v>
      </c>
      <c r="G296" s="68" t="s">
        <v>125</v>
      </c>
      <c r="H296" s="68" t="s">
        <v>125</v>
      </c>
      <c r="I296" s="102" t="s">
        <v>125</v>
      </c>
      <c r="J296" s="70" t="s">
        <v>15</v>
      </c>
      <c r="K296" s="132">
        <f t="shared" si="165"/>
        <v>16488.624622617121</v>
      </c>
      <c r="L296" s="35">
        <v>522.24180000000001</v>
      </c>
      <c r="M296" s="16"/>
      <c r="N296" s="16"/>
      <c r="P296" s="2"/>
      <c r="R296" s="17"/>
      <c r="S296" s="21"/>
      <c r="T296" s="19"/>
      <c r="V296" s="2"/>
      <c r="W296" s="21"/>
      <c r="Y296" s="2"/>
      <c r="Z296" s="2"/>
      <c r="AA296" s="17"/>
      <c r="AB296" s="2"/>
      <c r="AD296" s="17"/>
      <c r="AE296" s="21"/>
      <c r="AG296" s="17"/>
      <c r="AH296" s="21"/>
      <c r="AI296" s="21"/>
      <c r="AJ296" s="21"/>
      <c r="AL296" s="2"/>
      <c r="AN296" s="2"/>
      <c r="AO296" s="21"/>
      <c r="AP296" s="24"/>
      <c r="AQ296" s="24"/>
      <c r="AR296" s="21"/>
      <c r="AS296" s="24"/>
      <c r="AT296" s="24"/>
      <c r="AU296" s="21"/>
      <c r="AV296" s="24"/>
      <c r="AW296" s="24"/>
      <c r="AX296" s="21"/>
      <c r="AY296" s="24"/>
      <c r="AZ296" s="24"/>
      <c r="BA296" s="24"/>
      <c r="BB296" s="24"/>
      <c r="BD296" s="21"/>
      <c r="BF296" s="2"/>
      <c r="BG296" s="21"/>
      <c r="BI296" s="2"/>
      <c r="BJ296" s="21"/>
      <c r="BK296" s="24"/>
      <c r="BL296" s="24"/>
      <c r="BN296" s="21"/>
      <c r="BO296" s="24"/>
      <c r="BP296" s="24"/>
    </row>
    <row r="297" spans="1:68" ht="16.5" customHeight="1" x14ac:dyDescent="0.3">
      <c r="A297" s="5"/>
      <c r="B297" s="131" t="s">
        <v>542</v>
      </c>
      <c r="C297" s="99"/>
      <c r="D297" s="100" t="s">
        <v>50</v>
      </c>
      <c r="E297" s="101" t="s">
        <v>24</v>
      </c>
      <c r="F297" s="100" t="s">
        <v>676</v>
      </c>
      <c r="G297" s="68">
        <v>130</v>
      </c>
      <c r="H297" s="68">
        <v>155</v>
      </c>
      <c r="I297" s="103" t="s">
        <v>556</v>
      </c>
      <c r="J297" s="70" t="s">
        <v>15</v>
      </c>
      <c r="K297" s="132">
        <f t="shared" si="165"/>
        <v>0</v>
      </c>
      <c r="L297" s="35">
        <v>0</v>
      </c>
      <c r="M297" s="16"/>
      <c r="N297" s="16"/>
      <c r="P297" s="2"/>
      <c r="R297" s="17"/>
      <c r="S297" s="21">
        <v>0</v>
      </c>
      <c r="T297" s="19"/>
      <c r="V297" s="2"/>
      <c r="W297" s="21"/>
      <c r="X297" s="1">
        <f t="shared" si="180"/>
        <v>0</v>
      </c>
      <c r="Y297" s="2">
        <f t="shared" si="181"/>
        <v>0</v>
      </c>
      <c r="Z297" s="2">
        <f t="shared" si="166"/>
        <v>0</v>
      </c>
      <c r="AA297" s="17">
        <f t="shared" si="167"/>
        <v>0</v>
      </c>
      <c r="AB297" s="2">
        <f t="shared" si="194"/>
        <v>2427.5016616889279</v>
      </c>
      <c r="AC297" s="1">
        <f t="shared" si="168"/>
        <v>194.20013293511423</v>
      </c>
      <c r="AD297" s="17">
        <f t="shared" si="169"/>
        <v>2621.7017946240421</v>
      </c>
      <c r="AE297" s="21">
        <v>900</v>
      </c>
      <c r="AF297" s="1">
        <f t="shared" si="182"/>
        <v>63</v>
      </c>
      <c r="AG297" s="17">
        <f t="shared" si="183"/>
        <v>963</v>
      </c>
      <c r="AH297" s="21">
        <v>1629.1884202191359</v>
      </c>
      <c r="AI297" s="21">
        <v>1040.04</v>
      </c>
      <c r="AJ297" s="21">
        <v>963</v>
      </c>
      <c r="AK297" s="1">
        <f t="shared" si="184"/>
        <v>77.040000000000006</v>
      </c>
      <c r="AL297" s="2">
        <f t="shared" si="185"/>
        <v>1040.04</v>
      </c>
      <c r="AM297" s="1">
        <f t="shared" si="186"/>
        <v>83.203199999999995</v>
      </c>
      <c r="AN297" s="2">
        <f t="shared" si="187"/>
        <v>1123.2431999999999</v>
      </c>
      <c r="AO297" s="21">
        <v>1123.2431999999999</v>
      </c>
      <c r="AP297" s="24">
        <f t="shared" si="170"/>
        <v>101.091888</v>
      </c>
      <c r="AQ297" s="24">
        <f t="shared" si="171"/>
        <v>1224.3350879999998</v>
      </c>
      <c r="AR297" s="21">
        <v>1224.3350879999998</v>
      </c>
      <c r="AS297" s="24">
        <f t="shared" si="172"/>
        <v>110.19015791999998</v>
      </c>
      <c r="AT297" s="24">
        <f t="shared" si="173"/>
        <v>1334.5252459199999</v>
      </c>
      <c r="AU297" s="21">
        <v>1334.5252459199999</v>
      </c>
      <c r="AV297" s="24">
        <f t="shared" si="174"/>
        <v>120.10727213279999</v>
      </c>
      <c r="AW297" s="24">
        <f t="shared" si="175"/>
        <v>1454.6325180527999</v>
      </c>
      <c r="AX297" s="21">
        <v>1454.6325180527999</v>
      </c>
      <c r="AY297" s="24">
        <f t="shared" si="176"/>
        <v>174.55590216633598</v>
      </c>
      <c r="AZ297" s="24">
        <f t="shared" si="177"/>
        <v>1629.1884202191359</v>
      </c>
      <c r="BA297" s="24">
        <f t="shared" si="178"/>
        <v>65.167536808765433</v>
      </c>
      <c r="BB297" s="24">
        <f t="shared" si="179"/>
        <v>1694.3559570279012</v>
      </c>
      <c r="BD297" s="21">
        <v>1694.3559570279012</v>
      </c>
      <c r="BE297" s="1">
        <f t="shared" si="157"/>
        <v>84.717797851395062</v>
      </c>
      <c r="BF297" s="2">
        <f t="shared" si="158"/>
        <v>1779.0737548792963</v>
      </c>
      <c r="BG297" s="21">
        <v>1779.0737548792963</v>
      </c>
      <c r="BH297" s="1">
        <f t="shared" si="159"/>
        <v>231.27958813430848</v>
      </c>
      <c r="BI297" s="2">
        <f t="shared" si="160"/>
        <v>2010.3533430136049</v>
      </c>
      <c r="BJ297" s="21">
        <v>2010.3533430136049</v>
      </c>
      <c r="BK297" s="24">
        <f t="shared" si="161"/>
        <v>100.51766715068025</v>
      </c>
      <c r="BL297" s="24">
        <f t="shared" si="162"/>
        <v>2110.8710101642851</v>
      </c>
      <c r="BN297" s="21">
        <v>2110.8710101642851</v>
      </c>
      <c r="BO297" s="24">
        <f t="shared" si="163"/>
        <v>316.63065152464276</v>
      </c>
      <c r="BP297" s="24">
        <f t="shared" si="164"/>
        <v>2427.5016616889279</v>
      </c>
    </row>
    <row r="298" spans="1:68" ht="15" customHeight="1" x14ac:dyDescent="0.3">
      <c r="B298" s="131" t="s">
        <v>543</v>
      </c>
      <c r="C298" s="99"/>
      <c r="D298" s="100" t="s">
        <v>50</v>
      </c>
      <c r="E298" s="101" t="s">
        <v>26</v>
      </c>
      <c r="F298" s="100" t="s">
        <v>677</v>
      </c>
      <c r="G298" s="68">
        <v>70</v>
      </c>
      <c r="H298" s="68">
        <v>100</v>
      </c>
      <c r="I298" s="103" t="s">
        <v>556</v>
      </c>
      <c r="J298" s="70" t="s">
        <v>14</v>
      </c>
      <c r="K298" s="132">
        <f t="shared" si="165"/>
        <v>76642.972030136298</v>
      </c>
      <c r="L298" s="35">
        <v>2427.5016616889279</v>
      </c>
      <c r="S298" s="18">
        <v>74.150999999999996</v>
      </c>
      <c r="T298" s="19">
        <v>63</v>
      </c>
      <c r="U298" s="1">
        <f t="shared" si="192"/>
        <v>6.3</v>
      </c>
      <c r="V298" s="2">
        <f t="shared" si="193"/>
        <v>69.3</v>
      </c>
      <c r="W298" s="18">
        <v>69.3</v>
      </c>
      <c r="X298" s="1">
        <f t="shared" si="180"/>
        <v>4.851</v>
      </c>
      <c r="Y298" s="2">
        <f t="shared" si="181"/>
        <v>74.150999999999996</v>
      </c>
      <c r="Z298" s="2">
        <f t="shared" si="166"/>
        <v>11.12265</v>
      </c>
      <c r="AA298" s="17">
        <f t="shared" si="167"/>
        <v>85.273650000000004</v>
      </c>
      <c r="AB298" s="2">
        <f t="shared" si="194"/>
        <v>248.40231248793609</v>
      </c>
      <c r="AC298" s="1">
        <f t="shared" si="168"/>
        <v>19.872184999034886</v>
      </c>
      <c r="AD298" s="17">
        <f t="shared" si="169"/>
        <v>268.27449748697097</v>
      </c>
      <c r="AE298" s="18">
        <v>92.095542000000009</v>
      </c>
      <c r="AF298" s="1">
        <f t="shared" si="182"/>
        <v>6.4466879400000003</v>
      </c>
      <c r="AG298" s="17">
        <f t="shared" si="183"/>
        <v>98.542229940000013</v>
      </c>
      <c r="AH298" s="18">
        <v>166.71221175578344</v>
      </c>
      <c r="AI298" s="18">
        <v>106.42560833520001</v>
      </c>
      <c r="AJ298" s="18">
        <v>98.542229940000013</v>
      </c>
      <c r="AK298" s="1">
        <f t="shared" si="184"/>
        <v>7.8833783952000012</v>
      </c>
      <c r="AL298" s="2">
        <f t="shared" si="185"/>
        <v>106.42560833520001</v>
      </c>
      <c r="AM298" s="1">
        <f t="shared" si="186"/>
        <v>8.5140486668160005</v>
      </c>
      <c r="AN298" s="2">
        <f t="shared" si="187"/>
        <v>114.93965700201601</v>
      </c>
      <c r="AO298" s="18">
        <v>114.93965700201601</v>
      </c>
      <c r="AP298" s="24">
        <f t="shared" si="170"/>
        <v>10.344569130181441</v>
      </c>
      <c r="AQ298" s="24">
        <f t="shared" si="171"/>
        <v>125.28422613219745</v>
      </c>
      <c r="AR298" s="18">
        <v>125.28422613219745</v>
      </c>
      <c r="AS298" s="24">
        <f t="shared" si="172"/>
        <v>11.275580351897771</v>
      </c>
      <c r="AT298" s="24">
        <f t="shared" si="173"/>
        <v>136.55980648409522</v>
      </c>
      <c r="AU298" s="18">
        <v>136.55980648409522</v>
      </c>
      <c r="AV298" s="24">
        <f t="shared" si="174"/>
        <v>12.29038258356857</v>
      </c>
      <c r="AW298" s="24">
        <f t="shared" si="175"/>
        <v>148.85018906766379</v>
      </c>
      <c r="AX298" s="18">
        <v>148.85018906766379</v>
      </c>
      <c r="AY298" s="24">
        <f t="shared" si="176"/>
        <v>17.862022688119655</v>
      </c>
      <c r="AZ298" s="24">
        <f t="shared" si="177"/>
        <v>166.71221175578344</v>
      </c>
      <c r="BA298" s="24">
        <f t="shared" si="178"/>
        <v>6.6684884702313374</v>
      </c>
      <c r="BB298" s="24">
        <f t="shared" si="179"/>
        <v>173.38070022601477</v>
      </c>
      <c r="BD298" s="18">
        <v>173.38070022601477</v>
      </c>
      <c r="BE298" s="1">
        <f t="shared" si="157"/>
        <v>8.6690350113007391</v>
      </c>
      <c r="BF298" s="2">
        <f t="shared" si="158"/>
        <v>182.0497352373155</v>
      </c>
      <c r="BG298" s="18">
        <v>182.0497352373155</v>
      </c>
      <c r="BH298" s="1">
        <f t="shared" si="159"/>
        <v>23.666465580851018</v>
      </c>
      <c r="BI298" s="2">
        <f t="shared" si="160"/>
        <v>205.71620081816653</v>
      </c>
      <c r="BJ298" s="18">
        <v>205.71620081816653</v>
      </c>
      <c r="BK298" s="24">
        <f t="shared" si="161"/>
        <v>10.285810040908325</v>
      </c>
      <c r="BL298" s="24">
        <f t="shared" si="162"/>
        <v>216.00201085907486</v>
      </c>
      <c r="BN298" s="18">
        <v>216.00201085907486</v>
      </c>
      <c r="BO298" s="24">
        <f t="shared" si="163"/>
        <v>32.400301628861229</v>
      </c>
      <c r="BP298" s="24">
        <f t="shared" si="164"/>
        <v>248.40231248793609</v>
      </c>
    </row>
    <row r="299" spans="1:68" ht="15" customHeight="1" x14ac:dyDescent="0.3">
      <c r="B299" s="131" t="s">
        <v>530</v>
      </c>
      <c r="C299" s="99"/>
      <c r="D299" s="100" t="s">
        <v>532</v>
      </c>
      <c r="E299" s="101" t="s">
        <v>43</v>
      </c>
      <c r="F299" s="100" t="s">
        <v>533</v>
      </c>
      <c r="G299" s="68">
        <v>41</v>
      </c>
      <c r="H299" s="68">
        <v>61</v>
      </c>
      <c r="I299" s="68" t="s">
        <v>96</v>
      </c>
      <c r="J299" s="70" t="s">
        <v>14</v>
      </c>
      <c r="K299" s="132">
        <f t="shared" si="165"/>
        <v>7842.751166229159</v>
      </c>
      <c r="L299" s="35">
        <v>248.40231248793609</v>
      </c>
      <c r="S299" s="19">
        <v>74.150999999999996</v>
      </c>
      <c r="T299" s="19"/>
      <c r="V299" s="2"/>
      <c r="W299" s="19">
        <v>69.3</v>
      </c>
      <c r="X299" s="1">
        <f t="shared" si="180"/>
        <v>4.851</v>
      </c>
      <c r="Y299" s="2">
        <f t="shared" si="181"/>
        <v>74.150999999999996</v>
      </c>
      <c r="Z299" s="2">
        <f t="shared" si="166"/>
        <v>11.12265</v>
      </c>
      <c r="AA299" s="17">
        <f t="shared" si="167"/>
        <v>85.273650000000004</v>
      </c>
      <c r="AB299" s="2">
        <f t="shared" si="194"/>
        <v>248.40231248793609</v>
      </c>
      <c r="AC299" s="1">
        <f t="shared" si="168"/>
        <v>19.872184999034886</v>
      </c>
      <c r="AD299" s="17">
        <f t="shared" si="169"/>
        <v>268.27449748697097</v>
      </c>
      <c r="AE299" s="19">
        <v>92.095542000000009</v>
      </c>
      <c r="AF299" s="1">
        <f t="shared" si="182"/>
        <v>6.4466879400000003</v>
      </c>
      <c r="AG299" s="17">
        <f t="shared" si="183"/>
        <v>98.542229940000013</v>
      </c>
      <c r="AH299" s="19">
        <v>166.71221175578344</v>
      </c>
      <c r="AI299" s="19">
        <v>106.42560833520001</v>
      </c>
      <c r="AJ299" s="19">
        <v>98.542229940000013</v>
      </c>
      <c r="AK299" s="1">
        <f t="shared" si="184"/>
        <v>7.8833783952000012</v>
      </c>
      <c r="AL299" s="2">
        <f t="shared" si="185"/>
        <v>106.42560833520001</v>
      </c>
      <c r="AM299" s="1">
        <f t="shared" si="186"/>
        <v>8.5140486668160005</v>
      </c>
      <c r="AN299" s="2">
        <f t="shared" si="187"/>
        <v>114.93965700201601</v>
      </c>
      <c r="AO299" s="19">
        <v>114.93965700201601</v>
      </c>
      <c r="AP299" s="24">
        <f t="shared" si="170"/>
        <v>10.344569130181441</v>
      </c>
      <c r="AQ299" s="24">
        <f t="shared" si="171"/>
        <v>125.28422613219745</v>
      </c>
      <c r="AR299" s="19">
        <v>125.28422613219745</v>
      </c>
      <c r="AS299" s="24">
        <f t="shared" si="172"/>
        <v>11.275580351897771</v>
      </c>
      <c r="AT299" s="24">
        <f t="shared" si="173"/>
        <v>136.55980648409522</v>
      </c>
      <c r="AU299" s="19">
        <v>136.55980648409522</v>
      </c>
      <c r="AV299" s="24">
        <f t="shared" si="174"/>
        <v>12.29038258356857</v>
      </c>
      <c r="AW299" s="24">
        <f t="shared" si="175"/>
        <v>148.85018906766379</v>
      </c>
      <c r="AX299" s="19">
        <v>148.85018906766379</v>
      </c>
      <c r="AY299" s="24">
        <f t="shared" si="176"/>
        <v>17.862022688119655</v>
      </c>
      <c r="AZ299" s="24">
        <f t="shared" si="177"/>
        <v>166.71221175578344</v>
      </c>
      <c r="BA299" s="24">
        <f t="shared" si="178"/>
        <v>6.6684884702313374</v>
      </c>
      <c r="BB299" s="24">
        <f t="shared" si="179"/>
        <v>173.38070022601477</v>
      </c>
      <c r="BD299" s="19">
        <v>173.38070022601477</v>
      </c>
      <c r="BE299" s="1">
        <f t="shared" si="157"/>
        <v>8.6690350113007391</v>
      </c>
      <c r="BF299" s="2">
        <f t="shared" si="158"/>
        <v>182.0497352373155</v>
      </c>
      <c r="BG299" s="19">
        <v>182.0497352373155</v>
      </c>
      <c r="BH299" s="1">
        <f t="shared" si="159"/>
        <v>23.666465580851018</v>
      </c>
      <c r="BI299" s="2">
        <f t="shared" si="160"/>
        <v>205.71620081816653</v>
      </c>
      <c r="BJ299" s="19">
        <v>205.71620081816653</v>
      </c>
      <c r="BK299" s="24">
        <f t="shared" si="161"/>
        <v>10.285810040908325</v>
      </c>
      <c r="BL299" s="24">
        <f t="shared" si="162"/>
        <v>216.00201085907486</v>
      </c>
      <c r="BN299" s="19">
        <v>216.00201085907486</v>
      </c>
      <c r="BO299" s="24">
        <f t="shared" si="163"/>
        <v>32.400301628861229</v>
      </c>
      <c r="BP299" s="24">
        <f t="shared" si="164"/>
        <v>248.40231248793609</v>
      </c>
    </row>
    <row r="300" spans="1:68" ht="15" customHeight="1" x14ac:dyDescent="0.3">
      <c r="B300" s="131" t="s">
        <v>531</v>
      </c>
      <c r="C300" s="99"/>
      <c r="D300" s="100" t="s">
        <v>532</v>
      </c>
      <c r="E300" s="101" t="s">
        <v>43</v>
      </c>
      <c r="F300" s="100" t="s">
        <v>534</v>
      </c>
      <c r="G300" s="68">
        <v>41</v>
      </c>
      <c r="H300" s="68">
        <v>61</v>
      </c>
      <c r="I300" s="68" t="s">
        <v>96</v>
      </c>
      <c r="J300" s="70" t="s">
        <v>15</v>
      </c>
      <c r="K300" s="132">
        <f t="shared" si="165"/>
        <v>7842.751166229159</v>
      </c>
      <c r="L300" s="35">
        <v>248.40231248793609</v>
      </c>
      <c r="S300" s="19">
        <v>31.779</v>
      </c>
      <c r="T300" s="19"/>
      <c r="V300" s="2"/>
      <c r="W300" s="19">
        <v>29.7</v>
      </c>
      <c r="X300" s="1">
        <f t="shared" si="180"/>
        <v>2.0789999999999997</v>
      </c>
      <c r="Y300" s="2">
        <f t="shared" si="181"/>
        <v>31.779</v>
      </c>
      <c r="Z300" s="2">
        <f t="shared" si="166"/>
        <v>4.7668499999999998</v>
      </c>
      <c r="AA300" s="17">
        <f t="shared" si="167"/>
        <v>36.545850000000002</v>
      </c>
      <c r="AB300" s="2">
        <f t="shared" si="194"/>
        <v>106.45813392340119</v>
      </c>
      <c r="AC300" s="1">
        <f t="shared" si="168"/>
        <v>8.5166507138720959</v>
      </c>
      <c r="AD300" s="17">
        <f t="shared" si="169"/>
        <v>114.97478463727329</v>
      </c>
      <c r="AE300" s="19">
        <v>39.469518000000001</v>
      </c>
      <c r="AF300" s="1">
        <f t="shared" si="182"/>
        <v>2.76286626</v>
      </c>
      <c r="AG300" s="17">
        <f t="shared" si="183"/>
        <v>42.232384260000003</v>
      </c>
      <c r="AH300" s="19">
        <v>71.44809075247862</v>
      </c>
      <c r="AI300" s="19">
        <v>45.610975000800003</v>
      </c>
      <c r="AJ300" s="19">
        <v>42.232384260000003</v>
      </c>
      <c r="AK300" s="1">
        <f t="shared" si="184"/>
        <v>3.3785907408000004</v>
      </c>
      <c r="AL300" s="2">
        <f t="shared" si="185"/>
        <v>45.610975000800003</v>
      </c>
      <c r="AM300" s="1">
        <f t="shared" si="186"/>
        <v>3.6488780000640002</v>
      </c>
      <c r="AN300" s="2">
        <f t="shared" si="187"/>
        <v>49.259853000864005</v>
      </c>
      <c r="AO300" s="19">
        <v>49.259853000864005</v>
      </c>
      <c r="AP300" s="24">
        <f t="shared" si="170"/>
        <v>4.4333867700777603</v>
      </c>
      <c r="AQ300" s="24">
        <f t="shared" si="171"/>
        <v>53.693239770941766</v>
      </c>
      <c r="AR300" s="19">
        <v>53.693239770941766</v>
      </c>
      <c r="AS300" s="24">
        <f t="shared" si="172"/>
        <v>4.8323915793847592</v>
      </c>
      <c r="AT300" s="24">
        <f t="shared" si="173"/>
        <v>58.525631350326528</v>
      </c>
      <c r="AU300" s="19">
        <v>58.525631350326528</v>
      </c>
      <c r="AV300" s="24">
        <f t="shared" si="174"/>
        <v>5.2673068215293872</v>
      </c>
      <c r="AW300" s="24">
        <f t="shared" si="175"/>
        <v>63.792938171855916</v>
      </c>
      <c r="AX300" s="19">
        <v>63.792938171855916</v>
      </c>
      <c r="AY300" s="24">
        <f t="shared" si="176"/>
        <v>7.6551525806227101</v>
      </c>
      <c r="AZ300" s="24">
        <f t="shared" si="177"/>
        <v>71.44809075247862</v>
      </c>
      <c r="BA300" s="24">
        <f t="shared" si="178"/>
        <v>2.8579236300991449</v>
      </c>
      <c r="BB300" s="24">
        <f t="shared" si="179"/>
        <v>74.306014382577771</v>
      </c>
      <c r="BD300" s="19">
        <v>74.306014382577771</v>
      </c>
      <c r="BE300" s="1">
        <f t="shared" si="157"/>
        <v>3.7153007191288885</v>
      </c>
      <c r="BF300" s="2">
        <f t="shared" si="158"/>
        <v>78.021315101706662</v>
      </c>
      <c r="BG300" s="19">
        <v>78.021315101706662</v>
      </c>
      <c r="BH300" s="1">
        <f t="shared" si="159"/>
        <v>10.142770963221867</v>
      </c>
      <c r="BI300" s="2">
        <f t="shared" si="160"/>
        <v>88.164086064928526</v>
      </c>
      <c r="BJ300" s="19">
        <v>88.164086064928526</v>
      </c>
      <c r="BK300" s="24">
        <f t="shared" si="161"/>
        <v>4.4082043032464266</v>
      </c>
      <c r="BL300" s="24">
        <f t="shared" si="162"/>
        <v>92.572290368174947</v>
      </c>
      <c r="BN300" s="19">
        <v>92.572290368174947</v>
      </c>
      <c r="BO300" s="24">
        <f t="shared" si="163"/>
        <v>13.885843555226241</v>
      </c>
      <c r="BP300" s="24">
        <f t="shared" si="164"/>
        <v>106.45813392340119</v>
      </c>
    </row>
    <row r="301" spans="1:68" ht="15" customHeight="1" x14ac:dyDescent="0.3">
      <c r="B301" s="131" t="s">
        <v>535</v>
      </c>
      <c r="C301" s="99">
        <v>9643</v>
      </c>
      <c r="D301" s="100" t="s">
        <v>82</v>
      </c>
      <c r="E301" s="101"/>
      <c r="F301" s="100" t="s">
        <v>537</v>
      </c>
      <c r="G301" s="68"/>
      <c r="H301" s="68">
        <v>57</v>
      </c>
      <c r="I301" s="68">
        <v>10.5</v>
      </c>
      <c r="J301" s="70"/>
      <c r="K301" s="132">
        <f t="shared" si="165"/>
        <v>3361.1790712410684</v>
      </c>
      <c r="L301" s="35">
        <v>106.45813392340119</v>
      </c>
      <c r="S301" s="19">
        <v>27.424099999999999</v>
      </c>
      <c r="T301" s="19"/>
      <c r="V301" s="2"/>
      <c r="W301" s="19">
        <v>25.63</v>
      </c>
      <c r="X301" s="1">
        <f t="shared" si="180"/>
        <v>1.7940999999999998</v>
      </c>
      <c r="Y301" s="2">
        <f t="shared" si="181"/>
        <v>27.424099999999999</v>
      </c>
      <c r="Z301" s="2">
        <f t="shared" si="166"/>
        <v>4.1136150000000002</v>
      </c>
      <c r="AA301" s="17">
        <f t="shared" si="167"/>
        <v>31.537714999999999</v>
      </c>
      <c r="AB301" s="2">
        <f t="shared" si="194"/>
        <v>91.869426682046182</v>
      </c>
      <c r="AC301" s="1">
        <f t="shared" si="168"/>
        <v>7.3495541345636948</v>
      </c>
      <c r="AD301" s="17">
        <f t="shared" si="169"/>
        <v>99.218980816609871</v>
      </c>
      <c r="AE301" s="19">
        <v>34.060732199999997</v>
      </c>
      <c r="AF301" s="1">
        <f t="shared" si="182"/>
        <v>2.384251254</v>
      </c>
      <c r="AG301" s="17">
        <f t="shared" si="183"/>
        <v>36.444983453999996</v>
      </c>
      <c r="AH301" s="19">
        <v>61.657056093805622</v>
      </c>
      <c r="AI301" s="19">
        <v>39.360582130319997</v>
      </c>
      <c r="AJ301" s="19">
        <v>36.444983453999996</v>
      </c>
      <c r="AK301" s="1">
        <f t="shared" si="184"/>
        <v>2.9155986763199997</v>
      </c>
      <c r="AL301" s="2">
        <f t="shared" si="185"/>
        <v>39.360582130319997</v>
      </c>
      <c r="AM301" s="1">
        <f t="shared" si="186"/>
        <v>3.1488465704255999</v>
      </c>
      <c r="AN301" s="2">
        <f t="shared" si="187"/>
        <v>42.509428700745595</v>
      </c>
      <c r="AO301" s="19">
        <v>42.509428700745595</v>
      </c>
      <c r="AP301" s="24">
        <f t="shared" si="170"/>
        <v>3.8258485830671036</v>
      </c>
      <c r="AQ301" s="24">
        <f t="shared" si="171"/>
        <v>46.335277283812701</v>
      </c>
      <c r="AR301" s="19">
        <v>46.335277283812701</v>
      </c>
      <c r="AS301" s="24">
        <f t="shared" si="172"/>
        <v>4.1701749555431435</v>
      </c>
      <c r="AT301" s="24">
        <f t="shared" si="173"/>
        <v>50.505452239355847</v>
      </c>
      <c r="AU301" s="19">
        <v>50.505452239355847</v>
      </c>
      <c r="AV301" s="24">
        <f t="shared" si="174"/>
        <v>4.5454907015420272</v>
      </c>
      <c r="AW301" s="24">
        <f t="shared" si="175"/>
        <v>55.050942940897876</v>
      </c>
      <c r="AX301" s="19">
        <v>55.050942940897876</v>
      </c>
      <c r="AY301" s="24">
        <f t="shared" si="176"/>
        <v>6.6061131529077448</v>
      </c>
      <c r="AZ301" s="24">
        <f t="shared" si="177"/>
        <v>61.657056093805622</v>
      </c>
      <c r="BA301" s="24">
        <f t="shared" si="178"/>
        <v>2.4662822437522247</v>
      </c>
      <c r="BB301" s="24">
        <f t="shared" si="179"/>
        <v>64.12333833755784</v>
      </c>
      <c r="BD301" s="19">
        <v>64.12333833755784</v>
      </c>
      <c r="BE301" s="1">
        <f t="shared" si="157"/>
        <v>3.2061669168778923</v>
      </c>
      <c r="BF301" s="2">
        <f t="shared" si="158"/>
        <v>67.32950525443573</v>
      </c>
      <c r="BG301" s="19">
        <v>67.32950525443573</v>
      </c>
      <c r="BH301" s="1">
        <f t="shared" si="159"/>
        <v>8.7528356830766452</v>
      </c>
      <c r="BI301" s="2">
        <f t="shared" si="160"/>
        <v>76.08234093751237</v>
      </c>
      <c r="BJ301" s="19">
        <v>76.08234093751237</v>
      </c>
      <c r="BK301" s="24">
        <f t="shared" si="161"/>
        <v>3.8041170468756187</v>
      </c>
      <c r="BL301" s="24">
        <f t="shared" si="162"/>
        <v>79.886457984387988</v>
      </c>
      <c r="BN301" s="19">
        <v>79.886457984387988</v>
      </c>
      <c r="BO301" s="24">
        <f t="shared" si="163"/>
        <v>11.982968697658199</v>
      </c>
      <c r="BP301" s="24">
        <f t="shared" si="164"/>
        <v>91.869426682046182</v>
      </c>
    </row>
    <row r="302" spans="1:68" ht="15" customHeight="1" x14ac:dyDescent="0.3">
      <c r="B302" s="131" t="s">
        <v>538</v>
      </c>
      <c r="C302" s="99">
        <v>9644</v>
      </c>
      <c r="D302" s="100" t="s">
        <v>82</v>
      </c>
      <c r="E302" s="101"/>
      <c r="F302" s="100" t="s">
        <v>539</v>
      </c>
      <c r="G302" s="68"/>
      <c r="H302" s="68">
        <v>42.5</v>
      </c>
      <c r="I302" s="68">
        <v>9</v>
      </c>
      <c r="J302" s="70"/>
      <c r="K302" s="132">
        <f t="shared" si="165"/>
        <v>2900.5730503672912</v>
      </c>
      <c r="L302" s="35">
        <v>91.869426682046182</v>
      </c>
      <c r="S302" s="19">
        <v>61.204000000000001</v>
      </c>
      <c r="T302" s="19"/>
      <c r="V302" s="2"/>
      <c r="W302" s="19">
        <v>57.2</v>
      </c>
      <c r="X302" s="1">
        <f t="shared" si="180"/>
        <v>4.0040000000000004</v>
      </c>
      <c r="Y302" s="2">
        <f t="shared" si="181"/>
        <v>61.204000000000001</v>
      </c>
      <c r="Z302" s="2">
        <f t="shared" si="166"/>
        <v>9.1806000000000001</v>
      </c>
      <c r="AA302" s="17">
        <f t="shared" si="167"/>
        <v>70.384600000000006</v>
      </c>
      <c r="AB302" s="2">
        <f t="shared" si="194"/>
        <v>205.03048014877265</v>
      </c>
      <c r="AC302" s="1">
        <f t="shared" si="168"/>
        <v>16.402438411901812</v>
      </c>
      <c r="AD302" s="17">
        <f t="shared" si="169"/>
        <v>221.43291856067447</v>
      </c>
      <c r="AE302" s="19">
        <v>76.015368000000009</v>
      </c>
      <c r="AF302" s="1">
        <f t="shared" si="182"/>
        <v>5.3210757600000003</v>
      </c>
      <c r="AG302" s="17">
        <f t="shared" si="183"/>
        <v>81.336443760000009</v>
      </c>
      <c r="AH302" s="19">
        <v>137.60373033810697</v>
      </c>
      <c r="AI302" s="19">
        <v>87.843359260800014</v>
      </c>
      <c r="AJ302" s="19">
        <v>81.336443760000009</v>
      </c>
      <c r="AK302" s="1">
        <f t="shared" si="184"/>
        <v>6.5069155008000008</v>
      </c>
      <c r="AL302" s="2">
        <f t="shared" si="185"/>
        <v>87.843359260800014</v>
      </c>
      <c r="AM302" s="1">
        <f t="shared" si="186"/>
        <v>7.0274687408640011</v>
      </c>
      <c r="AN302" s="2">
        <f t="shared" si="187"/>
        <v>94.870828001664009</v>
      </c>
      <c r="AO302" s="19">
        <v>94.870828001664009</v>
      </c>
      <c r="AP302" s="24">
        <f t="shared" si="170"/>
        <v>8.5383745201497607</v>
      </c>
      <c r="AQ302" s="24">
        <f t="shared" si="171"/>
        <v>103.40920252181377</v>
      </c>
      <c r="AR302" s="19">
        <v>103.40920252181377</v>
      </c>
      <c r="AS302" s="24">
        <f t="shared" si="172"/>
        <v>9.3068282269632387</v>
      </c>
      <c r="AT302" s="24">
        <f t="shared" si="173"/>
        <v>112.716030748777</v>
      </c>
      <c r="AU302" s="19">
        <v>112.716030748777</v>
      </c>
      <c r="AV302" s="24">
        <f t="shared" si="174"/>
        <v>10.144442767389931</v>
      </c>
      <c r="AW302" s="24">
        <f t="shared" si="175"/>
        <v>122.86047351616693</v>
      </c>
      <c r="AX302" s="19">
        <v>122.86047351616693</v>
      </c>
      <c r="AY302" s="24">
        <f t="shared" si="176"/>
        <v>14.743256821940033</v>
      </c>
      <c r="AZ302" s="24">
        <f t="shared" si="177"/>
        <v>137.60373033810697</v>
      </c>
      <c r="BA302" s="24">
        <f t="shared" si="178"/>
        <v>5.5041492135242791</v>
      </c>
      <c r="BB302" s="24">
        <f t="shared" si="179"/>
        <v>143.10787955163124</v>
      </c>
      <c r="BD302" s="19">
        <v>143.10787955163124</v>
      </c>
      <c r="BE302" s="1">
        <f t="shared" si="157"/>
        <v>7.1553939775815625</v>
      </c>
      <c r="BF302" s="2">
        <f t="shared" si="158"/>
        <v>150.2632735292128</v>
      </c>
      <c r="BG302" s="19">
        <v>150.2632735292128</v>
      </c>
      <c r="BH302" s="1">
        <f t="shared" si="159"/>
        <v>19.534225558797665</v>
      </c>
      <c r="BI302" s="2">
        <f t="shared" si="160"/>
        <v>169.79749908801045</v>
      </c>
      <c r="BJ302" s="19">
        <v>169.79749908801045</v>
      </c>
      <c r="BK302" s="24">
        <f t="shared" si="161"/>
        <v>8.4898749544005234</v>
      </c>
      <c r="BL302" s="24">
        <f t="shared" si="162"/>
        <v>178.28737404241099</v>
      </c>
      <c r="BN302" s="19">
        <v>178.28737404241099</v>
      </c>
      <c r="BO302" s="24">
        <f t="shared" si="163"/>
        <v>26.743106106361651</v>
      </c>
      <c r="BP302" s="24">
        <f t="shared" si="164"/>
        <v>205.03048014877265</v>
      </c>
    </row>
    <row r="303" spans="1:68" ht="15" customHeight="1" x14ac:dyDescent="0.3">
      <c r="B303" s="131" t="s">
        <v>540</v>
      </c>
      <c r="C303" s="99">
        <v>9649</v>
      </c>
      <c r="D303" s="100" t="s">
        <v>59</v>
      </c>
      <c r="E303" s="101" t="s">
        <v>57</v>
      </c>
      <c r="F303" s="100" t="s">
        <v>678</v>
      </c>
      <c r="G303" s="68">
        <v>38</v>
      </c>
      <c r="H303" s="68">
        <v>52</v>
      </c>
      <c r="I303" s="68">
        <v>6</v>
      </c>
      <c r="J303" s="70" t="s">
        <v>14</v>
      </c>
      <c r="K303" s="132">
        <f t="shared" si="165"/>
        <v>6473.3819149827978</v>
      </c>
      <c r="L303" s="35">
        <v>205.03048014877265</v>
      </c>
      <c r="S303" s="16"/>
      <c r="T303" s="19"/>
      <c r="V303" s="2"/>
      <c r="W303" s="16"/>
      <c r="Y303" s="2"/>
      <c r="Z303" s="2"/>
      <c r="AA303" s="17"/>
      <c r="AB303" s="2"/>
      <c r="AD303" s="17"/>
      <c r="AE303" s="19">
        <v>879</v>
      </c>
      <c r="AF303" s="1">
        <f t="shared" si="182"/>
        <v>61.529999999999994</v>
      </c>
      <c r="AG303" s="17">
        <f t="shared" si="183"/>
        <v>940.53</v>
      </c>
      <c r="AH303" s="19">
        <v>1591.1740237473559</v>
      </c>
      <c r="AI303" s="19">
        <v>1015.7723999999999</v>
      </c>
      <c r="AJ303" s="19">
        <v>940.53</v>
      </c>
      <c r="AK303" s="1">
        <f t="shared" si="184"/>
        <v>75.242400000000004</v>
      </c>
      <c r="AL303" s="2">
        <f t="shared" si="185"/>
        <v>1015.7723999999999</v>
      </c>
      <c r="AM303" s="1">
        <f t="shared" si="186"/>
        <v>81.261792</v>
      </c>
      <c r="AN303" s="2">
        <f t="shared" si="187"/>
        <v>1097.0341919999998</v>
      </c>
      <c r="AO303" s="19">
        <v>1097.0341919999998</v>
      </c>
      <c r="AP303" s="24">
        <f t="shared" si="170"/>
        <v>98.733077279999989</v>
      </c>
      <c r="AQ303" s="24">
        <f t="shared" si="171"/>
        <v>1195.7672692799999</v>
      </c>
      <c r="AR303" s="19">
        <v>1195.7672692799999</v>
      </c>
      <c r="AS303" s="24">
        <f t="shared" si="172"/>
        <v>107.6190542352</v>
      </c>
      <c r="AT303" s="24">
        <f t="shared" si="173"/>
        <v>1303.3863235151998</v>
      </c>
      <c r="AU303" s="19">
        <v>1303.3863235151998</v>
      </c>
      <c r="AV303" s="24">
        <f t="shared" si="174"/>
        <v>117.30476911636798</v>
      </c>
      <c r="AW303" s="24">
        <f t="shared" si="175"/>
        <v>1420.6910926315677</v>
      </c>
      <c r="AX303" s="19">
        <v>1420.6910926315677</v>
      </c>
      <c r="AY303" s="24">
        <f t="shared" si="176"/>
        <v>170.48293111578812</v>
      </c>
      <c r="AZ303" s="24">
        <f t="shared" si="177"/>
        <v>1591.1740237473559</v>
      </c>
      <c r="BA303" s="24">
        <f t="shared" si="178"/>
        <v>63.646960949894236</v>
      </c>
      <c r="BB303" s="24">
        <f t="shared" si="179"/>
        <v>1654.8209846972502</v>
      </c>
      <c r="BD303" s="19">
        <v>1654.8209846972502</v>
      </c>
      <c r="BE303" s="1">
        <f t="shared" si="157"/>
        <v>82.741049234862501</v>
      </c>
      <c r="BF303" s="2">
        <f t="shared" si="158"/>
        <v>1737.5620339321126</v>
      </c>
      <c r="BG303" s="19">
        <v>1654.82</v>
      </c>
      <c r="BH303" s="1">
        <f t="shared" si="159"/>
        <v>215.12659999999997</v>
      </c>
      <c r="BI303" s="2">
        <f t="shared" si="160"/>
        <v>1869.9466</v>
      </c>
      <c r="BJ303" s="19">
        <v>1869.9466</v>
      </c>
      <c r="BK303" s="24">
        <f t="shared" si="161"/>
        <v>93.497330000000005</v>
      </c>
      <c r="BL303" s="24">
        <f t="shared" si="162"/>
        <v>1963.4439299999999</v>
      </c>
      <c r="BN303" s="19">
        <v>1963.4439299999999</v>
      </c>
      <c r="BO303" s="24">
        <f t="shared" si="163"/>
        <v>294.51658950000001</v>
      </c>
      <c r="BP303" s="24">
        <f t="shared" si="164"/>
        <v>2257.9605194999999</v>
      </c>
    </row>
    <row r="304" spans="1:68" ht="15" customHeight="1" x14ac:dyDescent="0.3">
      <c r="B304" s="131" t="s">
        <v>541</v>
      </c>
      <c r="C304" s="99"/>
      <c r="D304" s="100" t="s">
        <v>59</v>
      </c>
      <c r="E304" s="100" t="s">
        <v>24</v>
      </c>
      <c r="F304" s="100" t="s">
        <v>559</v>
      </c>
      <c r="G304" s="68"/>
      <c r="H304" s="68"/>
      <c r="I304" s="68"/>
      <c r="J304" s="99"/>
      <c r="K304" s="132">
        <f t="shared" si="165"/>
        <v>71290.087118122377</v>
      </c>
      <c r="L304" s="35">
        <v>2257.9605194999999</v>
      </c>
      <c r="S304" s="16"/>
      <c r="T304" s="19"/>
      <c r="V304" s="2"/>
      <c r="W304" s="16"/>
      <c r="Y304" s="2"/>
      <c r="Z304" s="2"/>
      <c r="AA304" s="17"/>
      <c r="AB304" s="2"/>
      <c r="AD304" s="17"/>
      <c r="AE304" s="19">
        <v>74.08</v>
      </c>
      <c r="AF304" s="1">
        <f t="shared" si="182"/>
        <v>5.1856</v>
      </c>
      <c r="AG304" s="17">
        <f t="shared" si="183"/>
        <v>79.265599999999992</v>
      </c>
      <c r="AH304" s="19">
        <v>134.10030907759287</v>
      </c>
      <c r="AI304" s="19">
        <v>85.606847999999985</v>
      </c>
      <c r="AJ304" s="19">
        <v>79.265599999999992</v>
      </c>
      <c r="AK304" s="1">
        <f t="shared" si="184"/>
        <v>6.3412479999999993</v>
      </c>
      <c r="AL304" s="2">
        <f t="shared" si="185"/>
        <v>85.606847999999985</v>
      </c>
      <c r="AM304" s="1">
        <f t="shared" si="186"/>
        <v>6.8485478399999984</v>
      </c>
      <c r="AN304" s="2">
        <f t="shared" si="187"/>
        <v>92.45539583999998</v>
      </c>
      <c r="AO304" s="19">
        <v>92.45539583999998</v>
      </c>
      <c r="AP304" s="24">
        <f t="shared" si="170"/>
        <v>8.3209856255999988</v>
      </c>
      <c r="AQ304" s="24">
        <f t="shared" si="171"/>
        <v>100.77638146559998</v>
      </c>
      <c r="AR304" s="19">
        <v>100.77638146559998</v>
      </c>
      <c r="AS304" s="24">
        <f t="shared" si="172"/>
        <v>9.0698743319039981</v>
      </c>
      <c r="AT304" s="24">
        <f t="shared" si="173"/>
        <v>109.84625579750399</v>
      </c>
      <c r="AU304" s="19">
        <v>109.84625579750399</v>
      </c>
      <c r="AV304" s="24">
        <f t="shared" si="174"/>
        <v>9.8861630217753582</v>
      </c>
      <c r="AW304" s="24">
        <f t="shared" si="175"/>
        <v>119.73241881927935</v>
      </c>
      <c r="AX304" s="19">
        <v>119.73241881927935</v>
      </c>
      <c r="AY304" s="24">
        <f t="shared" si="176"/>
        <v>14.367890258313521</v>
      </c>
      <c r="AZ304" s="24">
        <f t="shared" si="177"/>
        <v>134.10030907759287</v>
      </c>
      <c r="BA304" s="24">
        <f t="shared" si="178"/>
        <v>5.3640123631037149</v>
      </c>
      <c r="BB304" s="24">
        <f t="shared" si="179"/>
        <v>139.46432144069658</v>
      </c>
      <c r="BD304" s="19">
        <v>139.46432144069658</v>
      </c>
      <c r="BE304" s="1">
        <f t="shared" si="157"/>
        <v>6.9732160720348286</v>
      </c>
      <c r="BF304" s="2">
        <f t="shared" si="158"/>
        <v>146.43753751273141</v>
      </c>
      <c r="BG304" s="19">
        <v>146.43753751273141</v>
      </c>
      <c r="BH304" s="1">
        <f t="shared" si="159"/>
        <v>19.036879876655082</v>
      </c>
      <c r="BI304" s="2">
        <f t="shared" si="160"/>
        <v>165.4744173893865</v>
      </c>
      <c r="BJ304" s="19">
        <v>165.4744173893865</v>
      </c>
      <c r="BK304" s="24">
        <f t="shared" si="161"/>
        <v>8.2737208694693258</v>
      </c>
      <c r="BL304" s="24">
        <f t="shared" si="162"/>
        <v>173.74813825885582</v>
      </c>
      <c r="BN304" s="19">
        <v>173.74813825885582</v>
      </c>
      <c r="BO304" s="24">
        <f t="shared" si="163"/>
        <v>26.062220738828373</v>
      </c>
      <c r="BP304" s="24">
        <f t="shared" si="164"/>
        <v>199.8103589976842</v>
      </c>
    </row>
    <row r="305" spans="2:68" ht="15" customHeight="1" x14ac:dyDescent="0.3">
      <c r="B305" s="131" t="s">
        <v>560</v>
      </c>
      <c r="C305" s="99">
        <v>1197</v>
      </c>
      <c r="D305" s="100" t="s">
        <v>82</v>
      </c>
      <c r="E305" s="100" t="s">
        <v>27</v>
      </c>
      <c r="F305" s="100" t="s">
        <v>526</v>
      </c>
      <c r="G305" s="68">
        <v>28</v>
      </c>
      <c r="H305" s="68">
        <v>47</v>
      </c>
      <c r="I305" s="68">
        <v>8</v>
      </c>
      <c r="J305" s="99" t="s">
        <v>14</v>
      </c>
      <c r="K305" s="132">
        <f t="shared" si="165"/>
        <v>6308.56818665833</v>
      </c>
      <c r="L305" s="35">
        <v>199.8103589976842</v>
      </c>
      <c r="S305" s="16"/>
      <c r="T305" s="19"/>
      <c r="V305" s="2"/>
      <c r="W305" s="16"/>
      <c r="Y305" s="2"/>
      <c r="Z305" s="2"/>
      <c r="AA305" s="17"/>
      <c r="AB305" s="2"/>
      <c r="AD305" s="17"/>
      <c r="AE305" s="19">
        <v>82.3</v>
      </c>
      <c r="AF305" s="1">
        <f t="shared" si="182"/>
        <v>5.7609999999999992</v>
      </c>
      <c r="AG305" s="17">
        <f t="shared" si="183"/>
        <v>88.060999999999993</v>
      </c>
      <c r="AH305" s="19">
        <v>148.98022998226099</v>
      </c>
      <c r="AI305" s="19">
        <v>95.105879999999985</v>
      </c>
      <c r="AJ305" s="19">
        <v>88.060999999999993</v>
      </c>
      <c r="AK305" s="1">
        <f t="shared" si="184"/>
        <v>7.0448799999999991</v>
      </c>
      <c r="AL305" s="2">
        <f t="shared" si="185"/>
        <v>95.105879999999985</v>
      </c>
      <c r="AM305" s="1">
        <f t="shared" si="186"/>
        <v>7.608470399999999</v>
      </c>
      <c r="AN305" s="2">
        <f t="shared" si="187"/>
        <v>102.71435039999999</v>
      </c>
      <c r="AO305" s="19">
        <v>102.71435039999999</v>
      </c>
      <c r="AP305" s="24">
        <f t="shared" si="170"/>
        <v>9.2442915359999986</v>
      </c>
      <c r="AQ305" s="24">
        <f t="shared" si="171"/>
        <v>111.95864193599999</v>
      </c>
      <c r="AR305" s="19">
        <v>111.95864193599999</v>
      </c>
      <c r="AS305" s="24">
        <f t="shared" si="172"/>
        <v>10.076277774240001</v>
      </c>
      <c r="AT305" s="24">
        <f t="shared" si="173"/>
        <v>122.03491971023999</v>
      </c>
      <c r="AU305" s="19">
        <v>122.03491971023999</v>
      </c>
      <c r="AV305" s="24">
        <f t="shared" si="174"/>
        <v>10.9831427739216</v>
      </c>
      <c r="AW305" s="24">
        <f t="shared" si="175"/>
        <v>133.01806248416159</v>
      </c>
      <c r="AX305" s="19">
        <v>133.01806248416159</v>
      </c>
      <c r="AY305" s="24">
        <f t="shared" si="176"/>
        <v>15.96216749809939</v>
      </c>
      <c r="AZ305" s="24">
        <f t="shared" si="177"/>
        <v>148.98022998226099</v>
      </c>
      <c r="BA305" s="24">
        <f t="shared" si="178"/>
        <v>5.9592091992904397</v>
      </c>
      <c r="BB305" s="24">
        <f t="shared" si="179"/>
        <v>154.93943918155142</v>
      </c>
      <c r="BD305" s="19">
        <v>154.93943918155142</v>
      </c>
      <c r="BE305" s="1">
        <f t="shared" si="157"/>
        <v>7.7469719590775714</v>
      </c>
      <c r="BF305" s="2">
        <f t="shared" si="158"/>
        <v>162.68641114062899</v>
      </c>
      <c r="BG305" s="19">
        <v>162.68641114062899</v>
      </c>
      <c r="BH305" s="1">
        <f t="shared" si="159"/>
        <v>21.14923344828177</v>
      </c>
      <c r="BI305" s="2">
        <f t="shared" si="160"/>
        <v>183.83564458891075</v>
      </c>
      <c r="BJ305" s="19">
        <v>183.83564458891075</v>
      </c>
      <c r="BK305" s="24">
        <f t="shared" si="161"/>
        <v>9.191782229445538</v>
      </c>
      <c r="BL305" s="24">
        <f t="shared" si="162"/>
        <v>193.0274268183563</v>
      </c>
      <c r="BN305" s="19">
        <v>193.0274268183563</v>
      </c>
      <c r="BO305" s="24">
        <f t="shared" si="163"/>
        <v>28.954114022753444</v>
      </c>
      <c r="BP305" s="24">
        <f t="shared" si="164"/>
        <v>221.98154084110973</v>
      </c>
    </row>
    <row r="306" spans="2:68" ht="15" customHeight="1" x14ac:dyDescent="0.3">
      <c r="B306" s="131" t="s">
        <v>561</v>
      </c>
      <c r="C306" s="99">
        <v>9648</v>
      </c>
      <c r="D306" s="100" t="s">
        <v>59</v>
      </c>
      <c r="E306" s="100" t="s">
        <v>26</v>
      </c>
      <c r="F306" s="100" t="s">
        <v>559</v>
      </c>
      <c r="G306" s="68">
        <v>33</v>
      </c>
      <c r="H306" s="68">
        <v>47</v>
      </c>
      <c r="I306" s="68">
        <v>5</v>
      </c>
      <c r="J306" s="99" t="s">
        <v>14</v>
      </c>
      <c r="K306" s="132">
        <f t="shared" si="165"/>
        <v>7008.5739978669071</v>
      </c>
      <c r="L306" s="35">
        <v>221.98154084110973</v>
      </c>
      <c r="S306" s="16"/>
      <c r="T306" s="19"/>
      <c r="V306" s="2"/>
      <c r="W306" s="16"/>
      <c r="Y306" s="2"/>
      <c r="Z306" s="2"/>
      <c r="AA306" s="17"/>
      <c r="AB306" s="2"/>
      <c r="AD306" s="17"/>
      <c r="AE306" s="19">
        <v>92.39</v>
      </c>
      <c r="AF306" s="1">
        <f t="shared" si="182"/>
        <v>6.4673000000000007</v>
      </c>
      <c r="AG306" s="17">
        <f t="shared" si="183"/>
        <v>98.857299999999995</v>
      </c>
      <c r="AH306" s="19">
        <v>167.24524238227329</v>
      </c>
      <c r="AI306" s="19">
        <v>106.765884</v>
      </c>
      <c r="AJ306" s="19">
        <v>98.857299999999995</v>
      </c>
      <c r="AK306" s="1">
        <f t="shared" si="184"/>
        <v>7.9085839999999994</v>
      </c>
      <c r="AL306" s="2">
        <f t="shared" si="185"/>
        <v>106.765884</v>
      </c>
      <c r="AM306" s="1">
        <f t="shared" si="186"/>
        <v>8.54127072</v>
      </c>
      <c r="AN306" s="2">
        <f t="shared" si="187"/>
        <v>115.30715472</v>
      </c>
      <c r="AO306" s="19">
        <v>115.30715472</v>
      </c>
      <c r="AP306" s="24">
        <f t="shared" si="170"/>
        <v>10.377643924799999</v>
      </c>
      <c r="AQ306" s="24">
        <f t="shared" si="171"/>
        <v>125.6847986448</v>
      </c>
      <c r="AR306" s="19">
        <v>125.6847986448</v>
      </c>
      <c r="AS306" s="24">
        <f t="shared" si="172"/>
        <v>11.311631878031999</v>
      </c>
      <c r="AT306" s="24">
        <f t="shared" si="173"/>
        <v>136.99643052283199</v>
      </c>
      <c r="AU306" s="19">
        <v>136.99643052283199</v>
      </c>
      <c r="AV306" s="24">
        <f t="shared" si="174"/>
        <v>12.32967874705488</v>
      </c>
      <c r="AW306" s="24">
        <f t="shared" si="175"/>
        <v>149.32610926988687</v>
      </c>
      <c r="AX306" s="19">
        <v>149.32610926988687</v>
      </c>
      <c r="AY306" s="24">
        <f t="shared" si="176"/>
        <v>17.919133112386426</v>
      </c>
      <c r="AZ306" s="24">
        <f t="shared" si="177"/>
        <v>167.24524238227329</v>
      </c>
      <c r="BA306" s="24">
        <f t="shared" si="178"/>
        <v>6.6898096952909318</v>
      </c>
      <c r="BB306" s="24">
        <f t="shared" si="179"/>
        <v>173.93505207756422</v>
      </c>
      <c r="BD306" s="19">
        <v>173.93505207756422</v>
      </c>
      <c r="BE306" s="1">
        <f t="shared" si="157"/>
        <v>8.6967526038782097</v>
      </c>
      <c r="BF306" s="2">
        <f t="shared" si="158"/>
        <v>182.63180468144242</v>
      </c>
      <c r="BG306" s="19">
        <v>182.63180468144242</v>
      </c>
      <c r="BH306" s="1">
        <f t="shared" si="159"/>
        <v>23.742134608587516</v>
      </c>
      <c r="BI306" s="2">
        <f t="shared" si="160"/>
        <v>206.37393929002994</v>
      </c>
      <c r="BJ306" s="19">
        <v>206.37393929002994</v>
      </c>
      <c r="BK306" s="24">
        <f t="shared" si="161"/>
        <v>10.318696964501497</v>
      </c>
      <c r="BL306" s="24">
        <f t="shared" si="162"/>
        <v>216.69263625453144</v>
      </c>
      <c r="BN306" s="19">
        <v>216.69263625453144</v>
      </c>
      <c r="BO306" s="24">
        <f t="shared" si="163"/>
        <v>32.503895438179718</v>
      </c>
      <c r="BP306" s="24">
        <f t="shared" si="164"/>
        <v>249.19653169271115</v>
      </c>
    </row>
    <row r="307" spans="2:68" ht="15" customHeight="1" x14ac:dyDescent="0.3">
      <c r="B307" s="131" t="s">
        <v>562</v>
      </c>
      <c r="C307" s="99"/>
      <c r="D307" s="100" t="s">
        <v>563</v>
      </c>
      <c r="E307" s="100" t="s">
        <v>12</v>
      </c>
      <c r="F307" s="100" t="s">
        <v>564</v>
      </c>
      <c r="G307" s="68">
        <v>58</v>
      </c>
      <c r="H307" s="68">
        <v>70</v>
      </c>
      <c r="I307" s="68">
        <v>7</v>
      </c>
      <c r="J307" s="99" t="s">
        <v>598</v>
      </c>
      <c r="K307" s="132">
        <f t="shared" si="165"/>
        <v>7867.8268731825465</v>
      </c>
      <c r="L307" s="35">
        <v>249.19653169271115</v>
      </c>
      <c r="S307" s="16"/>
      <c r="T307" s="19"/>
      <c r="V307" s="2"/>
      <c r="W307" s="16"/>
      <c r="Y307" s="2"/>
      <c r="Z307" s="2"/>
      <c r="AA307" s="17"/>
      <c r="AB307" s="2"/>
      <c r="AD307" s="17"/>
      <c r="AE307" s="19">
        <v>92.39</v>
      </c>
      <c r="AF307" s="1">
        <f t="shared" si="182"/>
        <v>6.4673000000000007</v>
      </c>
      <c r="AG307" s="17">
        <f t="shared" si="183"/>
        <v>98.857299999999995</v>
      </c>
      <c r="AH307" s="19">
        <v>167.24524238227329</v>
      </c>
      <c r="AI307" s="19">
        <v>106.765884</v>
      </c>
      <c r="AJ307" s="19">
        <v>98.857299999999995</v>
      </c>
      <c r="AK307" s="1">
        <f t="shared" si="184"/>
        <v>7.9085839999999994</v>
      </c>
      <c r="AL307" s="2">
        <f t="shared" si="185"/>
        <v>106.765884</v>
      </c>
      <c r="AM307" s="1">
        <f t="shared" si="186"/>
        <v>8.54127072</v>
      </c>
      <c r="AN307" s="2">
        <f t="shared" si="187"/>
        <v>115.30715472</v>
      </c>
      <c r="AO307" s="19">
        <v>115.30715472</v>
      </c>
      <c r="AP307" s="24">
        <f t="shared" si="170"/>
        <v>10.377643924799999</v>
      </c>
      <c r="AQ307" s="24">
        <f t="shared" si="171"/>
        <v>125.6847986448</v>
      </c>
      <c r="AR307" s="19">
        <v>125.6847986448</v>
      </c>
      <c r="AS307" s="24">
        <f t="shared" si="172"/>
        <v>11.311631878031999</v>
      </c>
      <c r="AT307" s="24">
        <f t="shared" si="173"/>
        <v>136.99643052283199</v>
      </c>
      <c r="AU307" s="19">
        <v>136.99643052283199</v>
      </c>
      <c r="AV307" s="24">
        <f t="shared" si="174"/>
        <v>12.32967874705488</v>
      </c>
      <c r="AW307" s="24">
        <f t="shared" si="175"/>
        <v>149.32610926988687</v>
      </c>
      <c r="AX307" s="19">
        <v>149.32610926988687</v>
      </c>
      <c r="AY307" s="24">
        <f t="shared" si="176"/>
        <v>17.919133112386426</v>
      </c>
      <c r="AZ307" s="24">
        <f t="shared" si="177"/>
        <v>167.24524238227329</v>
      </c>
      <c r="BA307" s="24">
        <f t="shared" si="178"/>
        <v>6.6898096952909318</v>
      </c>
      <c r="BB307" s="24">
        <f t="shared" si="179"/>
        <v>173.93505207756422</v>
      </c>
      <c r="BD307" s="19">
        <v>173.93505207756422</v>
      </c>
      <c r="BE307" s="1">
        <f t="shared" si="157"/>
        <v>8.6967526038782097</v>
      </c>
      <c r="BF307" s="2">
        <f t="shared" si="158"/>
        <v>182.63180468144242</v>
      </c>
      <c r="BG307" s="19">
        <v>182.63180468144242</v>
      </c>
      <c r="BH307" s="1">
        <f t="shared" si="159"/>
        <v>23.742134608587516</v>
      </c>
      <c r="BI307" s="2">
        <f t="shared" si="160"/>
        <v>206.37393929002994</v>
      </c>
      <c r="BJ307" s="19">
        <v>206.37393929002994</v>
      </c>
      <c r="BK307" s="24">
        <f t="shared" si="161"/>
        <v>10.318696964501497</v>
      </c>
      <c r="BL307" s="24">
        <f t="shared" si="162"/>
        <v>216.69263625453144</v>
      </c>
      <c r="BN307" s="19">
        <v>216.69263625453144</v>
      </c>
      <c r="BO307" s="24">
        <f t="shared" si="163"/>
        <v>32.503895438179718</v>
      </c>
      <c r="BP307" s="24">
        <f t="shared" si="164"/>
        <v>249.19653169271115</v>
      </c>
    </row>
    <row r="308" spans="2:68" ht="15" customHeight="1" x14ac:dyDescent="0.3">
      <c r="B308" s="131" t="s">
        <v>562</v>
      </c>
      <c r="C308" s="99">
        <v>1203</v>
      </c>
      <c r="D308" s="100" t="s">
        <v>87</v>
      </c>
      <c r="E308" s="100" t="s">
        <v>12</v>
      </c>
      <c r="F308" s="100" t="s">
        <v>736</v>
      </c>
      <c r="G308" s="68">
        <v>58</v>
      </c>
      <c r="H308" s="68">
        <v>70</v>
      </c>
      <c r="I308" s="68">
        <v>7</v>
      </c>
      <c r="J308" s="99" t="s">
        <v>598</v>
      </c>
      <c r="K308" s="132">
        <f t="shared" si="165"/>
        <v>7867.8268731825465</v>
      </c>
      <c r="L308" s="35">
        <v>249.19653169271115</v>
      </c>
      <c r="S308" s="16"/>
      <c r="T308" s="19"/>
      <c r="V308" s="2"/>
      <c r="W308" s="16"/>
      <c r="Y308" s="2"/>
      <c r="Z308" s="2"/>
      <c r="AA308" s="17"/>
      <c r="AB308" s="2"/>
      <c r="AD308" s="17"/>
      <c r="AE308" s="21">
        <v>89.7</v>
      </c>
      <c r="AF308" s="1">
        <f t="shared" si="182"/>
        <v>6.2789999999999999</v>
      </c>
      <c r="AG308" s="17">
        <f t="shared" si="183"/>
        <v>95.978999999999999</v>
      </c>
      <c r="AH308" s="21">
        <v>162.37577921517388</v>
      </c>
      <c r="AI308" s="21">
        <v>103.65732</v>
      </c>
      <c r="AJ308" s="21">
        <v>95.978999999999999</v>
      </c>
      <c r="AK308" s="1">
        <f t="shared" si="184"/>
        <v>7.6783200000000003</v>
      </c>
      <c r="AL308" s="2">
        <f t="shared" si="185"/>
        <v>103.65732</v>
      </c>
      <c r="AM308" s="1">
        <f t="shared" si="186"/>
        <v>8.2925856000000007</v>
      </c>
      <c r="AN308" s="2">
        <f t="shared" si="187"/>
        <v>111.94990559999999</v>
      </c>
      <c r="AO308" s="21">
        <v>111.94990559999999</v>
      </c>
      <c r="AP308" s="24">
        <f t="shared" si="170"/>
        <v>10.075491504</v>
      </c>
      <c r="AQ308" s="24">
        <f t="shared" si="171"/>
        <v>122.02539710399999</v>
      </c>
      <c r="AR308" s="21">
        <v>122.02539710399999</v>
      </c>
      <c r="AS308" s="24">
        <f t="shared" si="172"/>
        <v>10.98228573936</v>
      </c>
      <c r="AT308" s="24">
        <f t="shared" si="173"/>
        <v>133.00768284335999</v>
      </c>
      <c r="AU308" s="21">
        <v>133.00768284335999</v>
      </c>
      <c r="AV308" s="24">
        <f t="shared" si="174"/>
        <v>11.970691455902401</v>
      </c>
      <c r="AW308" s="24">
        <f t="shared" si="175"/>
        <v>144.97837429926238</v>
      </c>
      <c r="AX308" s="21">
        <v>144.97837429926238</v>
      </c>
      <c r="AY308" s="24">
        <f t="shared" si="176"/>
        <v>17.397404915911487</v>
      </c>
      <c r="AZ308" s="24">
        <f t="shared" si="177"/>
        <v>162.37577921517388</v>
      </c>
      <c r="BA308" s="24">
        <f t="shared" si="178"/>
        <v>6.4950311686069551</v>
      </c>
      <c r="BB308" s="24">
        <f t="shared" si="179"/>
        <v>168.87081038378082</v>
      </c>
      <c r="BD308" s="21">
        <v>168.87081038378082</v>
      </c>
      <c r="BE308" s="1">
        <f t="shared" si="157"/>
        <v>8.4435405191890407</v>
      </c>
      <c r="BF308" s="2">
        <f t="shared" si="158"/>
        <v>177.31435090296986</v>
      </c>
      <c r="BG308" s="21">
        <v>177.31435090296986</v>
      </c>
      <c r="BH308" s="1">
        <f t="shared" si="159"/>
        <v>23.05086561738608</v>
      </c>
      <c r="BI308" s="2">
        <f t="shared" si="160"/>
        <v>200.36521652035594</v>
      </c>
      <c r="BJ308" s="21">
        <v>200.36521652035594</v>
      </c>
      <c r="BK308" s="24">
        <f t="shared" si="161"/>
        <v>10.018260826017798</v>
      </c>
      <c r="BL308" s="24">
        <f t="shared" si="162"/>
        <v>210.38347734637375</v>
      </c>
      <c r="BN308" s="21">
        <v>210.38347734637375</v>
      </c>
      <c r="BO308" s="24">
        <f t="shared" si="163"/>
        <v>31.557521601956061</v>
      </c>
      <c r="BP308" s="24">
        <f t="shared" si="164"/>
        <v>241.94099894832982</v>
      </c>
    </row>
    <row r="309" spans="2:68" ht="15" customHeight="1" x14ac:dyDescent="0.3">
      <c r="B309" s="131" t="s">
        <v>565</v>
      </c>
      <c r="C309" s="99"/>
      <c r="D309" s="100" t="s">
        <v>87</v>
      </c>
      <c r="E309" s="100" t="s">
        <v>43</v>
      </c>
      <c r="F309" s="100" t="s">
        <v>799</v>
      </c>
      <c r="G309" s="68">
        <v>35</v>
      </c>
      <c r="H309" s="68">
        <v>63</v>
      </c>
      <c r="I309" s="90" t="s">
        <v>798</v>
      </c>
      <c r="J309" s="99" t="s">
        <v>15</v>
      </c>
      <c r="K309" s="132">
        <f t="shared" si="165"/>
        <v>7638.7495456702509</v>
      </c>
      <c r="L309" s="35">
        <v>241.94099894832982</v>
      </c>
      <c r="S309" s="16"/>
      <c r="T309" s="19"/>
      <c r="V309" s="2"/>
      <c r="W309" s="16"/>
      <c r="Y309" s="2"/>
      <c r="Z309" s="2"/>
      <c r="AA309" s="17"/>
      <c r="AB309" s="2"/>
      <c r="AD309" s="17"/>
      <c r="AH309" s="18">
        <v>153.85087739847168</v>
      </c>
      <c r="AI309" s="18">
        <v>98.215199999999996</v>
      </c>
      <c r="AJ309" s="18">
        <v>90.94</v>
      </c>
      <c r="AK309" s="1">
        <f t="shared" si="184"/>
        <v>7.2751999999999999</v>
      </c>
      <c r="AL309" s="2">
        <f t="shared" si="185"/>
        <v>98.215199999999996</v>
      </c>
      <c r="AM309" s="1">
        <f t="shared" si="186"/>
        <v>7.8572159999999993</v>
      </c>
      <c r="AN309" s="2">
        <f t="shared" si="187"/>
        <v>106.07241599999999</v>
      </c>
      <c r="AO309" s="18">
        <v>106.07241599999999</v>
      </c>
      <c r="AP309" s="24">
        <f t="shared" si="170"/>
        <v>9.5465174399999988</v>
      </c>
      <c r="AQ309" s="24">
        <f t="shared" si="171"/>
        <v>115.61893343999999</v>
      </c>
      <c r="AR309" s="18">
        <v>115.61893343999999</v>
      </c>
      <c r="AS309" s="24">
        <f t="shared" si="172"/>
        <v>10.405704009599999</v>
      </c>
      <c r="AT309" s="24">
        <f t="shared" si="173"/>
        <v>126.02463744959999</v>
      </c>
      <c r="AU309" s="18">
        <v>126.02463744959999</v>
      </c>
      <c r="AV309" s="24">
        <f t="shared" si="174"/>
        <v>11.342217370463999</v>
      </c>
      <c r="AW309" s="24">
        <f t="shared" si="175"/>
        <v>137.36685482006399</v>
      </c>
      <c r="AX309" s="18">
        <v>137.36685482006399</v>
      </c>
      <c r="AY309" s="24">
        <f t="shared" si="176"/>
        <v>16.484022578407679</v>
      </c>
      <c r="AZ309" s="24">
        <f t="shared" si="177"/>
        <v>153.85087739847168</v>
      </c>
      <c r="BA309" s="24">
        <f t="shared" si="178"/>
        <v>6.154035095938867</v>
      </c>
      <c r="BB309" s="24">
        <f t="shared" si="179"/>
        <v>160.00491249441055</v>
      </c>
      <c r="BD309" s="18">
        <v>160.00491249441055</v>
      </c>
      <c r="BE309" s="1">
        <f t="shared" si="157"/>
        <v>8.0002456247205274</v>
      </c>
      <c r="BF309" s="2">
        <f t="shared" si="158"/>
        <v>168.00515811913107</v>
      </c>
      <c r="BG309" s="18">
        <v>168.00515811913107</v>
      </c>
      <c r="BH309" s="1">
        <f t="shared" si="159"/>
        <v>21.840670555487037</v>
      </c>
      <c r="BI309" s="2">
        <f t="shared" si="160"/>
        <v>189.8458286746181</v>
      </c>
      <c r="BJ309" s="18">
        <v>189.8458286746181</v>
      </c>
      <c r="BK309" s="24">
        <f t="shared" si="161"/>
        <v>9.4922914337309052</v>
      </c>
      <c r="BL309" s="24">
        <f t="shared" si="162"/>
        <v>199.33812010834902</v>
      </c>
      <c r="BN309" s="18">
        <v>199.33812010834902</v>
      </c>
      <c r="BO309" s="24">
        <f t="shared" si="163"/>
        <v>29.900718016252352</v>
      </c>
      <c r="BP309" s="24">
        <f t="shared" si="164"/>
        <v>229.23883812460136</v>
      </c>
    </row>
    <row r="310" spans="2:68" ht="15" customHeight="1" x14ac:dyDescent="0.3">
      <c r="B310" s="131" t="s">
        <v>566</v>
      </c>
      <c r="C310" s="99">
        <v>9863</v>
      </c>
      <c r="D310" s="100" t="s">
        <v>87</v>
      </c>
      <c r="E310" s="100" t="s">
        <v>12</v>
      </c>
      <c r="F310" s="100" t="s">
        <v>679</v>
      </c>
      <c r="G310" s="68">
        <v>54</v>
      </c>
      <c r="H310" s="68">
        <v>64</v>
      </c>
      <c r="I310" s="90" t="s">
        <v>659</v>
      </c>
      <c r="J310" s="99"/>
      <c r="K310" s="132">
        <f t="shared" si="165"/>
        <v>7237.7070367815104</v>
      </c>
      <c r="L310" s="35">
        <v>229.23883812460136</v>
      </c>
      <c r="S310" s="16"/>
      <c r="T310" s="19"/>
      <c r="V310" s="2"/>
      <c r="W310" s="16"/>
      <c r="Y310" s="2"/>
      <c r="Z310" s="2"/>
      <c r="AA310" s="17"/>
      <c r="AB310" s="2"/>
      <c r="AD310" s="17"/>
      <c r="AH310" s="19">
        <v>164.7121335332659</v>
      </c>
      <c r="AI310" s="19">
        <v>105.14879999999999</v>
      </c>
      <c r="AJ310" s="19">
        <v>97.36</v>
      </c>
      <c r="AK310" s="1">
        <f t="shared" si="184"/>
        <v>7.7888000000000002</v>
      </c>
      <c r="AL310" s="2">
        <f t="shared" si="185"/>
        <v>105.14879999999999</v>
      </c>
      <c r="AM310" s="1">
        <f t="shared" si="186"/>
        <v>8.4119039999999998</v>
      </c>
      <c r="AN310" s="2">
        <f t="shared" si="187"/>
        <v>113.56070399999999</v>
      </c>
      <c r="AO310" s="19">
        <v>113.56070399999999</v>
      </c>
      <c r="AP310" s="24">
        <f t="shared" si="170"/>
        <v>10.220463359999998</v>
      </c>
      <c r="AQ310" s="24">
        <f t="shared" si="171"/>
        <v>123.78116735999998</v>
      </c>
      <c r="AR310" s="19">
        <v>123.78116735999998</v>
      </c>
      <c r="AS310" s="24">
        <f t="shared" si="172"/>
        <v>11.140305062399998</v>
      </c>
      <c r="AT310" s="24">
        <f t="shared" si="173"/>
        <v>134.92147242239997</v>
      </c>
      <c r="AU310" s="19">
        <v>134.92147242239997</v>
      </c>
      <c r="AV310" s="24">
        <f t="shared" si="174"/>
        <v>12.142932518015998</v>
      </c>
      <c r="AW310" s="24">
        <f t="shared" si="175"/>
        <v>147.06440494041598</v>
      </c>
      <c r="AX310" s="19">
        <v>147.06440494041598</v>
      </c>
      <c r="AY310" s="24">
        <f t="shared" si="176"/>
        <v>17.647728592849919</v>
      </c>
      <c r="AZ310" s="24">
        <f t="shared" si="177"/>
        <v>164.7121335332659</v>
      </c>
      <c r="BA310" s="24">
        <f t="shared" si="178"/>
        <v>6.5884853413306361</v>
      </c>
      <c r="BB310" s="24">
        <f t="shared" si="179"/>
        <v>171.30061887459652</v>
      </c>
      <c r="BD310" s="19">
        <v>171.30061887459652</v>
      </c>
      <c r="BE310" s="1">
        <f t="shared" si="157"/>
        <v>8.5650309437298269</v>
      </c>
      <c r="BF310" s="2">
        <f t="shared" si="158"/>
        <v>179.86564981832635</v>
      </c>
      <c r="BG310" s="19">
        <v>179.86564981832635</v>
      </c>
      <c r="BH310" s="1">
        <f t="shared" si="159"/>
        <v>23.382534476382425</v>
      </c>
      <c r="BI310" s="2">
        <f t="shared" si="160"/>
        <v>203.24818429470878</v>
      </c>
      <c r="BJ310" s="19">
        <v>203.24818429470878</v>
      </c>
      <c r="BK310" s="24">
        <f t="shared" si="161"/>
        <v>10.16240921473544</v>
      </c>
      <c r="BL310" s="24">
        <f t="shared" si="162"/>
        <v>213.41059350944423</v>
      </c>
      <c r="BN310" s="19">
        <v>213.41059350944423</v>
      </c>
      <c r="BO310" s="24">
        <f t="shared" si="163"/>
        <v>32.011589026416637</v>
      </c>
      <c r="BP310" s="24">
        <f t="shared" si="164"/>
        <v>245.42218253586086</v>
      </c>
    </row>
    <row r="311" spans="2:68" ht="15" customHeight="1" x14ac:dyDescent="0.3">
      <c r="B311" s="131" t="s">
        <v>567</v>
      </c>
      <c r="C311" s="99">
        <v>1206</v>
      </c>
      <c r="D311" s="100" t="s">
        <v>87</v>
      </c>
      <c r="E311" s="100" t="s">
        <v>12</v>
      </c>
      <c r="F311" s="100" t="s">
        <v>680</v>
      </c>
      <c r="G311" s="68">
        <v>56</v>
      </c>
      <c r="H311" s="68">
        <v>69</v>
      </c>
      <c r="I311" s="68" t="s">
        <v>660</v>
      </c>
      <c r="J311" s="99"/>
      <c r="K311" s="132">
        <f t="shared" si="165"/>
        <v>7748.6601836490854</v>
      </c>
      <c r="L311" s="35">
        <v>245.42218253586086</v>
      </c>
      <c r="S311" s="16"/>
      <c r="T311" s="19"/>
      <c r="V311" s="2"/>
      <c r="W311" s="16"/>
      <c r="Y311" s="2"/>
      <c r="Z311" s="2"/>
      <c r="AA311" s="17"/>
      <c r="AB311" s="2"/>
      <c r="AD311" s="17"/>
      <c r="AH311" s="19">
        <v>219.93197780736</v>
      </c>
      <c r="AI311" s="19">
        <v>140.4</v>
      </c>
      <c r="AJ311" s="19">
        <v>130</v>
      </c>
      <c r="AK311" s="1">
        <f t="shared" si="184"/>
        <v>10.4</v>
      </c>
      <c r="AL311" s="2">
        <f t="shared" si="185"/>
        <v>140.4</v>
      </c>
      <c r="AM311" s="1">
        <f t="shared" si="186"/>
        <v>11.232000000000001</v>
      </c>
      <c r="AN311" s="2">
        <f t="shared" si="187"/>
        <v>151.63200000000001</v>
      </c>
      <c r="AO311" s="19">
        <v>151.63200000000001</v>
      </c>
      <c r="AP311" s="24">
        <f t="shared" si="170"/>
        <v>13.646880000000001</v>
      </c>
      <c r="AQ311" s="24">
        <f t="shared" si="171"/>
        <v>165.27888000000002</v>
      </c>
      <c r="AR311" s="19">
        <v>165.27888000000002</v>
      </c>
      <c r="AS311" s="24">
        <f t="shared" si="172"/>
        <v>14.875099200000001</v>
      </c>
      <c r="AT311" s="24">
        <f t="shared" si="173"/>
        <v>180.15397920000001</v>
      </c>
      <c r="AU311" s="19">
        <v>180.15397920000001</v>
      </c>
      <c r="AV311" s="24">
        <f t="shared" si="174"/>
        <v>16.213858128000002</v>
      </c>
      <c r="AW311" s="24">
        <f t="shared" si="175"/>
        <v>196.36783732800001</v>
      </c>
      <c r="AX311" s="19">
        <v>196.36783732800001</v>
      </c>
      <c r="AY311" s="24">
        <f t="shared" si="176"/>
        <v>23.564140479359999</v>
      </c>
      <c r="AZ311" s="24">
        <f t="shared" si="177"/>
        <v>219.93197780736</v>
      </c>
      <c r="BA311" s="24">
        <f t="shared" si="178"/>
        <v>8.7972791122943992</v>
      </c>
      <c r="BB311" s="24">
        <f t="shared" si="179"/>
        <v>228.7292569196544</v>
      </c>
      <c r="BD311" s="19">
        <v>228.7292569196544</v>
      </c>
      <c r="BE311" s="1">
        <f t="shared" si="157"/>
        <v>11.436462845982721</v>
      </c>
      <c r="BF311" s="2">
        <f t="shared" si="158"/>
        <v>240.16571976563714</v>
      </c>
      <c r="BG311" s="19">
        <v>240.16571976563714</v>
      </c>
      <c r="BH311" s="1">
        <f t="shared" si="159"/>
        <v>31.221543569532827</v>
      </c>
      <c r="BI311" s="2">
        <f t="shared" si="160"/>
        <v>271.38726333516996</v>
      </c>
      <c r="BJ311" s="19">
        <v>271.38726333516996</v>
      </c>
      <c r="BK311" s="24">
        <f t="shared" si="161"/>
        <v>13.5693631667585</v>
      </c>
      <c r="BL311" s="24">
        <f t="shared" si="162"/>
        <v>284.95662650192844</v>
      </c>
      <c r="BN311" s="19">
        <v>284.95662650192844</v>
      </c>
      <c r="BO311" s="24">
        <f t="shared" si="163"/>
        <v>42.743493975289269</v>
      </c>
      <c r="BP311" s="24">
        <f t="shared" si="164"/>
        <v>327.70012047721769</v>
      </c>
    </row>
    <row r="312" spans="2:68" ht="15" customHeight="1" x14ac:dyDescent="0.3">
      <c r="B312" s="131" t="s">
        <v>568</v>
      </c>
      <c r="C312" s="99">
        <v>9960</v>
      </c>
      <c r="D312" s="100" t="s">
        <v>87</v>
      </c>
      <c r="E312" s="100" t="s">
        <v>32</v>
      </c>
      <c r="F312" s="100" t="s">
        <v>681</v>
      </c>
      <c r="G312" s="68">
        <v>41</v>
      </c>
      <c r="H312" s="68">
        <v>74</v>
      </c>
      <c r="I312" s="68" t="s">
        <v>646</v>
      </c>
      <c r="J312" s="99" t="s">
        <v>14</v>
      </c>
      <c r="K312" s="132">
        <f t="shared" si="165"/>
        <v>10346.403285480497</v>
      </c>
      <c r="L312" s="35">
        <v>327.70012047721769</v>
      </c>
      <c r="S312" s="16"/>
      <c r="T312" s="19"/>
      <c r="V312" s="2"/>
      <c r="W312" s="16"/>
      <c r="Y312" s="2"/>
      <c r="Z312" s="2"/>
      <c r="AA312" s="17"/>
      <c r="AB312" s="2"/>
      <c r="AD312" s="17"/>
      <c r="AH312" s="19">
        <v>168.33255224486399</v>
      </c>
      <c r="AI312" s="19">
        <v>107.46</v>
      </c>
      <c r="AJ312" s="19">
        <v>99.5</v>
      </c>
      <c r="AK312" s="1">
        <f t="shared" si="184"/>
        <v>7.96</v>
      </c>
      <c r="AL312" s="2">
        <f t="shared" si="185"/>
        <v>107.46</v>
      </c>
      <c r="AM312" s="1">
        <f t="shared" si="186"/>
        <v>8.5968</v>
      </c>
      <c r="AN312" s="2">
        <f t="shared" si="187"/>
        <v>116.0568</v>
      </c>
      <c r="AO312" s="19">
        <v>116.0568</v>
      </c>
      <c r="AP312" s="24">
        <f t="shared" si="170"/>
        <v>10.445112</v>
      </c>
      <c r="AQ312" s="24">
        <f t="shared" si="171"/>
        <v>126.50191199999999</v>
      </c>
      <c r="AR312" s="19">
        <v>126.50191199999999</v>
      </c>
      <c r="AS312" s="24">
        <f t="shared" si="172"/>
        <v>11.385172079999998</v>
      </c>
      <c r="AT312" s="24">
        <f t="shared" si="173"/>
        <v>137.88708407999999</v>
      </c>
      <c r="AU312" s="19">
        <v>137.88708407999999</v>
      </c>
      <c r="AV312" s="24">
        <f t="shared" si="174"/>
        <v>12.409837567199999</v>
      </c>
      <c r="AW312" s="24">
        <f t="shared" si="175"/>
        <v>150.29692164719998</v>
      </c>
      <c r="AX312" s="19">
        <v>150.29692164719998</v>
      </c>
      <c r="AY312" s="24">
        <f t="shared" si="176"/>
        <v>18.035630597663999</v>
      </c>
      <c r="AZ312" s="24">
        <f t="shared" si="177"/>
        <v>168.33255224486399</v>
      </c>
      <c r="BA312" s="24">
        <f t="shared" si="178"/>
        <v>6.7333020897945595</v>
      </c>
      <c r="BB312" s="24">
        <f t="shared" si="179"/>
        <v>175.06585433465855</v>
      </c>
      <c r="BD312" s="19">
        <v>175.06585433465855</v>
      </c>
      <c r="BE312" s="1">
        <f t="shared" si="157"/>
        <v>8.7532927167329273</v>
      </c>
      <c r="BF312" s="2">
        <f t="shared" si="158"/>
        <v>183.81914705139147</v>
      </c>
      <c r="BG312" s="19">
        <v>183.81914705139147</v>
      </c>
      <c r="BH312" s="1">
        <f t="shared" si="159"/>
        <v>23.89648911668089</v>
      </c>
      <c r="BI312" s="2">
        <f t="shared" si="160"/>
        <v>207.71563616807236</v>
      </c>
      <c r="BJ312" s="19">
        <v>207.71563616807236</v>
      </c>
      <c r="BK312" s="24">
        <f t="shared" si="161"/>
        <v>10.385781808403618</v>
      </c>
      <c r="BL312" s="24">
        <f t="shared" si="162"/>
        <v>218.10141797647597</v>
      </c>
      <c r="BN312" s="19">
        <v>218.10141797647597</v>
      </c>
      <c r="BO312" s="24">
        <f t="shared" si="163"/>
        <v>32.715212696471397</v>
      </c>
      <c r="BP312" s="24">
        <f t="shared" si="164"/>
        <v>250.81663067294738</v>
      </c>
    </row>
    <row r="313" spans="2:68" ht="15" customHeight="1" x14ac:dyDescent="0.3">
      <c r="B313" s="131" t="s">
        <v>655</v>
      </c>
      <c r="C313" s="99">
        <v>9960</v>
      </c>
      <c r="D313" s="104" t="s">
        <v>87</v>
      </c>
      <c r="E313" s="100" t="s">
        <v>32</v>
      </c>
      <c r="F313" s="100" t="s">
        <v>682</v>
      </c>
      <c r="G313" s="105">
        <v>41</v>
      </c>
      <c r="H313" s="105">
        <v>74</v>
      </c>
      <c r="I313" s="105" t="s">
        <v>646</v>
      </c>
      <c r="J313" s="99" t="s">
        <v>15</v>
      </c>
      <c r="K313" s="133">
        <f>K312</f>
        <v>10346.403285480497</v>
      </c>
      <c r="L313" s="35"/>
      <c r="S313" s="16"/>
      <c r="T313" s="19"/>
      <c r="V313" s="2"/>
      <c r="W313" s="16"/>
      <c r="Y313" s="2"/>
      <c r="Z313" s="2"/>
      <c r="AA313" s="17"/>
      <c r="AB313" s="2"/>
      <c r="AD313" s="17"/>
      <c r="AH313" s="19"/>
      <c r="AI313" s="19"/>
      <c r="AJ313" s="19"/>
      <c r="AL313" s="2"/>
      <c r="AN313" s="2"/>
      <c r="AO313" s="19"/>
      <c r="AP313" s="24"/>
      <c r="AQ313" s="24"/>
      <c r="AR313" s="19"/>
      <c r="AS313" s="24"/>
      <c r="AT313" s="24"/>
      <c r="AU313" s="19"/>
      <c r="AV313" s="24"/>
      <c r="AW313" s="24"/>
      <c r="AX313" s="19"/>
      <c r="AY313" s="24"/>
      <c r="AZ313" s="24"/>
      <c r="BA313" s="24"/>
      <c r="BB313" s="24"/>
      <c r="BD313" s="19"/>
      <c r="BF313" s="2"/>
      <c r="BG313" s="19"/>
      <c r="BI313" s="2"/>
      <c r="BJ313" s="19"/>
      <c r="BK313" s="24"/>
      <c r="BL313" s="24"/>
      <c r="BN313" s="19"/>
      <c r="BO313" s="24"/>
      <c r="BP313" s="24"/>
    </row>
    <row r="314" spans="2:68" ht="15" customHeight="1" x14ac:dyDescent="0.3">
      <c r="B314" s="131" t="s">
        <v>569</v>
      </c>
      <c r="C314" s="99">
        <v>9930</v>
      </c>
      <c r="D314" s="100" t="s">
        <v>563</v>
      </c>
      <c r="E314" s="100" t="s">
        <v>43</v>
      </c>
      <c r="F314" s="100" t="s">
        <v>570</v>
      </c>
      <c r="G314" s="68">
        <v>60</v>
      </c>
      <c r="H314" s="68">
        <v>74</v>
      </c>
      <c r="I314" s="68">
        <v>8</v>
      </c>
      <c r="J314" s="99" t="s">
        <v>15</v>
      </c>
      <c r="K314" s="132">
        <f t="shared" si="165"/>
        <v>7918.977899271611</v>
      </c>
      <c r="L314" s="35">
        <v>250.81663067294738</v>
      </c>
      <c r="S314" s="16"/>
      <c r="T314" s="19"/>
      <c r="V314" s="2"/>
      <c r="W314" s="16"/>
      <c r="Y314" s="2"/>
      <c r="Z314" s="2"/>
      <c r="AA314" s="17"/>
      <c r="AB314" s="2"/>
      <c r="AD314" s="17"/>
      <c r="AH314" s="19">
        <v>249.79197325582081</v>
      </c>
      <c r="AI314" s="19">
        <v>159.46200000000002</v>
      </c>
      <c r="AJ314" s="19">
        <v>147.65</v>
      </c>
      <c r="AK314" s="1">
        <f t="shared" si="184"/>
        <v>11.812000000000001</v>
      </c>
      <c r="AL314" s="2">
        <f t="shared" si="185"/>
        <v>159.46200000000002</v>
      </c>
      <c r="AM314" s="1">
        <f t="shared" si="186"/>
        <v>12.756960000000001</v>
      </c>
      <c r="AN314" s="2">
        <f t="shared" si="187"/>
        <v>172.21896000000001</v>
      </c>
      <c r="AO314" s="19">
        <v>172.21896000000001</v>
      </c>
      <c r="AP314" s="24">
        <f t="shared" si="170"/>
        <v>15.499706400000001</v>
      </c>
      <c r="AQ314" s="24">
        <f t="shared" si="171"/>
        <v>187.71866640000002</v>
      </c>
      <c r="AR314" s="19">
        <v>187.71866640000002</v>
      </c>
      <c r="AS314" s="24">
        <f t="shared" si="172"/>
        <v>16.894679976000003</v>
      </c>
      <c r="AT314" s="24">
        <f t="shared" si="173"/>
        <v>204.61334637600001</v>
      </c>
      <c r="AU314" s="19">
        <v>204.61334637600001</v>
      </c>
      <c r="AV314" s="24">
        <f t="shared" si="174"/>
        <v>18.41520117384</v>
      </c>
      <c r="AW314" s="24">
        <f t="shared" si="175"/>
        <v>223.02854754984</v>
      </c>
      <c r="AX314" s="19">
        <v>223.02854754984</v>
      </c>
      <c r="AY314" s="24">
        <f t="shared" si="176"/>
        <v>26.763425705980801</v>
      </c>
      <c r="AZ314" s="24">
        <f t="shared" si="177"/>
        <v>249.79197325582081</v>
      </c>
      <c r="BA314" s="24">
        <f t="shared" si="178"/>
        <v>9.9916789302328315</v>
      </c>
      <c r="BB314" s="24">
        <f t="shared" si="179"/>
        <v>259.78365218605364</v>
      </c>
      <c r="BD314" s="19">
        <v>259.78365218605364</v>
      </c>
      <c r="BE314" s="1">
        <f t="shared" si="157"/>
        <v>12.989182609302683</v>
      </c>
      <c r="BF314" s="2">
        <f t="shared" si="158"/>
        <v>272.77283479535635</v>
      </c>
      <c r="BG314" s="19">
        <v>272.77283479535635</v>
      </c>
      <c r="BH314" s="1">
        <f t="shared" si="159"/>
        <v>35.460468523396329</v>
      </c>
      <c r="BI314" s="2">
        <f t="shared" si="160"/>
        <v>308.23330331875269</v>
      </c>
      <c r="BJ314" s="19">
        <v>308.23330331875269</v>
      </c>
      <c r="BK314" s="24">
        <f t="shared" si="161"/>
        <v>15.411665165937634</v>
      </c>
      <c r="BL314" s="24">
        <f t="shared" si="162"/>
        <v>323.64496848469031</v>
      </c>
      <c r="BN314" s="19">
        <v>323.64496848469031</v>
      </c>
      <c r="BO314" s="24">
        <f t="shared" si="163"/>
        <v>48.546745272703546</v>
      </c>
      <c r="BP314" s="24">
        <f t="shared" si="164"/>
        <v>372.19171375739387</v>
      </c>
    </row>
    <row r="315" spans="2:68" ht="15" customHeight="1" thickBot="1" x14ac:dyDescent="0.35">
      <c r="B315" s="131" t="s">
        <v>571</v>
      </c>
      <c r="C315" s="99"/>
      <c r="D315" s="100" t="s">
        <v>82</v>
      </c>
      <c r="E315" s="100" t="s">
        <v>57</v>
      </c>
      <c r="F315" s="100" t="s">
        <v>572</v>
      </c>
      <c r="G315" s="68">
        <v>33</v>
      </c>
      <c r="H315" s="68">
        <v>42</v>
      </c>
      <c r="I315" s="68">
        <v>6</v>
      </c>
      <c r="J315" s="99" t="s">
        <v>14</v>
      </c>
      <c r="K315" s="132">
        <f t="shared" si="165"/>
        <v>11751.126500778428</v>
      </c>
      <c r="L315" s="35">
        <v>372.19171375739387</v>
      </c>
      <c r="S315" s="16"/>
      <c r="T315" s="19"/>
      <c r="V315" s="2"/>
      <c r="W315" s="16"/>
      <c r="Y315" s="2"/>
      <c r="Z315" s="2"/>
      <c r="AA315" s="17"/>
      <c r="AB315" s="2"/>
      <c r="AD315" s="17"/>
      <c r="AH315" s="19">
        <v>134.09083508470275</v>
      </c>
      <c r="AI315" s="19">
        <v>85.600800000000007</v>
      </c>
      <c r="AJ315" s="20">
        <v>79.260000000000005</v>
      </c>
      <c r="AK315" s="1">
        <f t="shared" si="184"/>
        <v>6.3408000000000007</v>
      </c>
      <c r="AL315" s="2">
        <f t="shared" si="185"/>
        <v>85.600800000000007</v>
      </c>
      <c r="AM315" s="1">
        <f t="shared" si="186"/>
        <v>6.8480640000000008</v>
      </c>
      <c r="AN315" s="2">
        <f t="shared" si="187"/>
        <v>92.448864000000015</v>
      </c>
      <c r="AO315" s="19">
        <v>92.448864000000015</v>
      </c>
      <c r="AP315" s="24">
        <f t="shared" si="170"/>
        <v>8.3203977600000023</v>
      </c>
      <c r="AQ315" s="24">
        <f t="shared" si="171"/>
        <v>100.76926176000002</v>
      </c>
      <c r="AR315" s="19">
        <v>100.76926176000002</v>
      </c>
      <c r="AS315" s="24">
        <f t="shared" si="172"/>
        <v>9.0692335584000023</v>
      </c>
      <c r="AT315" s="24">
        <f t="shared" si="173"/>
        <v>109.83849531840002</v>
      </c>
      <c r="AU315" s="19">
        <v>109.83849531840002</v>
      </c>
      <c r="AV315" s="24">
        <f t="shared" si="174"/>
        <v>9.885464578656002</v>
      </c>
      <c r="AW315" s="24">
        <f t="shared" si="175"/>
        <v>119.72395989705602</v>
      </c>
      <c r="AX315" s="19">
        <v>119.72395989705602</v>
      </c>
      <c r="AY315" s="24">
        <f t="shared" si="176"/>
        <v>14.366875187646723</v>
      </c>
      <c r="AZ315" s="24">
        <f t="shared" si="177"/>
        <v>134.09083508470275</v>
      </c>
      <c r="BA315" s="24">
        <f t="shared" si="178"/>
        <v>5.3636334033881097</v>
      </c>
      <c r="BB315" s="24">
        <f t="shared" si="179"/>
        <v>139.45446848809087</v>
      </c>
      <c r="BD315" s="19">
        <v>139.45446848809087</v>
      </c>
      <c r="BE315" s="1">
        <f t="shared" si="157"/>
        <v>6.9727234244045437</v>
      </c>
      <c r="BF315" s="2">
        <f t="shared" si="158"/>
        <v>146.4271919124954</v>
      </c>
      <c r="BG315" s="19">
        <v>146.4271919124954</v>
      </c>
      <c r="BH315" s="1">
        <f t="shared" si="159"/>
        <v>19.035534948624402</v>
      </c>
      <c r="BI315" s="2">
        <f t="shared" si="160"/>
        <v>165.46272686111979</v>
      </c>
      <c r="BJ315" s="19">
        <v>165.46272686111979</v>
      </c>
      <c r="BK315" s="24">
        <f t="shared" si="161"/>
        <v>8.2731363430559881</v>
      </c>
      <c r="BL315" s="24">
        <f t="shared" si="162"/>
        <v>173.73586320417579</v>
      </c>
      <c r="BN315" s="19">
        <v>173.73586320417579</v>
      </c>
      <c r="BO315" s="24">
        <f t="shared" si="163"/>
        <v>26.060379480626366</v>
      </c>
      <c r="BP315" s="24">
        <f t="shared" si="164"/>
        <v>199.79624268480217</v>
      </c>
    </row>
    <row r="316" spans="2:68" ht="15" customHeight="1" x14ac:dyDescent="0.3">
      <c r="B316" s="131" t="s">
        <v>573</v>
      </c>
      <c r="C316" s="99">
        <v>1388</v>
      </c>
      <c r="D316" s="100" t="s">
        <v>82</v>
      </c>
      <c r="E316" s="100" t="s">
        <v>57</v>
      </c>
      <c r="F316" s="100" t="s">
        <v>783</v>
      </c>
      <c r="G316" s="68">
        <v>34</v>
      </c>
      <c r="H316" s="68">
        <v>47</v>
      </c>
      <c r="I316" s="68">
        <v>7</v>
      </c>
      <c r="J316" s="99" t="s">
        <v>14</v>
      </c>
      <c r="K316" s="132">
        <f t="shared" si="165"/>
        <v>6308.1224954398804</v>
      </c>
      <c r="L316" s="35">
        <v>199.79624268480217</v>
      </c>
      <c r="S316" s="16"/>
      <c r="T316" s="19"/>
      <c r="V316" s="2"/>
      <c r="W316" s="16"/>
      <c r="Y316" s="2"/>
      <c r="Z316" s="2"/>
      <c r="AA316" s="17"/>
      <c r="AB316" s="2"/>
      <c r="AD316" s="17"/>
      <c r="AH316" s="19">
        <v>148.97101915584</v>
      </c>
      <c r="AI316" s="19"/>
      <c r="AJ316" s="16"/>
      <c r="AL316" s="2"/>
      <c r="AN316" s="2"/>
      <c r="AO316" s="19">
        <v>102.708</v>
      </c>
      <c r="AP316" s="24">
        <f t="shared" si="170"/>
        <v>9.2437199999999997</v>
      </c>
      <c r="AQ316" s="24">
        <f t="shared" si="171"/>
        <v>111.95171999999999</v>
      </c>
      <c r="AR316" s="19">
        <v>111.95171999999999</v>
      </c>
      <c r="AS316" s="24">
        <f t="shared" si="172"/>
        <v>10.075654800000001</v>
      </c>
      <c r="AT316" s="24">
        <f t="shared" si="173"/>
        <v>122.02737479999999</v>
      </c>
      <c r="AU316" s="19">
        <v>122.02737479999999</v>
      </c>
      <c r="AV316" s="24">
        <f t="shared" si="174"/>
        <v>10.982463731999999</v>
      </c>
      <c r="AW316" s="24">
        <f t="shared" si="175"/>
        <v>133.009838532</v>
      </c>
      <c r="AX316" s="19">
        <v>133.009838532</v>
      </c>
      <c r="AY316" s="24">
        <f t="shared" si="176"/>
        <v>15.961180623840001</v>
      </c>
      <c r="AZ316" s="24">
        <f t="shared" si="177"/>
        <v>148.97101915584</v>
      </c>
      <c r="BA316" s="24">
        <f t="shared" si="178"/>
        <v>5.9588407662335996</v>
      </c>
      <c r="BB316" s="24">
        <f t="shared" si="179"/>
        <v>154.9298599220736</v>
      </c>
      <c r="BD316" s="19">
        <v>154.9298599220736</v>
      </c>
      <c r="BE316" s="1">
        <f t="shared" si="157"/>
        <v>7.7464929961036795</v>
      </c>
      <c r="BF316" s="2">
        <f t="shared" si="158"/>
        <v>162.67635291817729</v>
      </c>
      <c r="BG316" s="19">
        <v>162.67635291817729</v>
      </c>
      <c r="BH316" s="1">
        <f t="shared" si="159"/>
        <v>21.147925879363047</v>
      </c>
      <c r="BI316" s="2">
        <f t="shared" si="160"/>
        <v>183.82427879754033</v>
      </c>
      <c r="BJ316" s="19">
        <v>183.82427879754033</v>
      </c>
      <c r="BK316" s="24">
        <f t="shared" si="161"/>
        <v>9.1912139398770165</v>
      </c>
      <c r="BL316" s="24">
        <f t="shared" si="162"/>
        <v>193.01549273741733</v>
      </c>
      <c r="BN316" s="19">
        <v>193.01549273741733</v>
      </c>
      <c r="BO316" s="24">
        <f t="shared" si="163"/>
        <v>28.952323910612602</v>
      </c>
      <c r="BP316" s="24">
        <f t="shared" si="164"/>
        <v>221.96781664802992</v>
      </c>
    </row>
    <row r="317" spans="2:68" ht="15" customHeight="1" x14ac:dyDescent="0.3">
      <c r="B317" s="131" t="s">
        <v>573</v>
      </c>
      <c r="C317" s="99"/>
      <c r="D317" s="100" t="s">
        <v>55</v>
      </c>
      <c r="E317" s="100" t="s">
        <v>720</v>
      </c>
      <c r="F317" s="100" t="s">
        <v>721</v>
      </c>
      <c r="G317" s="68">
        <v>34</v>
      </c>
      <c r="H317" s="68">
        <v>47</v>
      </c>
      <c r="I317" s="68">
        <v>7</v>
      </c>
      <c r="J317" s="99" t="s">
        <v>14</v>
      </c>
      <c r="K317" s="132">
        <f>K316</f>
        <v>6308.1224954398804</v>
      </c>
      <c r="L317" s="35"/>
      <c r="S317" s="16"/>
      <c r="T317" s="19"/>
      <c r="V317" s="2"/>
      <c r="W317" s="16"/>
      <c r="Y317" s="2"/>
      <c r="Z317" s="2"/>
      <c r="AA317" s="17"/>
      <c r="AB317" s="2"/>
      <c r="AD317" s="17"/>
      <c r="AH317" s="19"/>
      <c r="AI317" s="19"/>
      <c r="AJ317" s="16"/>
      <c r="AL317" s="2"/>
      <c r="AN317" s="2"/>
      <c r="AO317" s="19"/>
      <c r="AP317" s="24"/>
      <c r="AQ317" s="24"/>
      <c r="AR317" s="19"/>
      <c r="AS317" s="24"/>
      <c r="AT317" s="24"/>
      <c r="AU317" s="19"/>
      <c r="AV317" s="24"/>
      <c r="AW317" s="24"/>
      <c r="AX317" s="19"/>
      <c r="AY317" s="24"/>
      <c r="AZ317" s="24"/>
      <c r="BA317" s="24"/>
      <c r="BB317" s="24"/>
      <c r="BD317" s="19"/>
      <c r="BF317" s="2"/>
      <c r="BG317" s="19"/>
      <c r="BI317" s="2"/>
      <c r="BJ317" s="19"/>
      <c r="BK317" s="24"/>
      <c r="BL317" s="24"/>
      <c r="BN317" s="19"/>
      <c r="BO317" s="24"/>
      <c r="BP317" s="24"/>
    </row>
    <row r="318" spans="2:68" ht="15" customHeight="1" x14ac:dyDescent="0.3">
      <c r="B318" s="131" t="s">
        <v>574</v>
      </c>
      <c r="C318" s="99">
        <v>9932</v>
      </c>
      <c r="D318" s="100" t="s">
        <v>563</v>
      </c>
      <c r="E318" s="100" t="s">
        <v>43</v>
      </c>
      <c r="F318" s="100" t="s">
        <v>575</v>
      </c>
      <c r="G318" s="68">
        <v>60</v>
      </c>
      <c r="H318" s="68">
        <v>65</v>
      </c>
      <c r="I318" s="68">
        <v>8</v>
      </c>
      <c r="J318" s="99" t="s">
        <v>14</v>
      </c>
      <c r="K318" s="132">
        <f t="shared" si="165"/>
        <v>7008.1406869600796</v>
      </c>
      <c r="L318" s="35">
        <v>221.96781664802992</v>
      </c>
      <c r="S318" s="16"/>
      <c r="T318" s="19"/>
      <c r="V318" s="2"/>
      <c r="W318" s="16"/>
      <c r="Y318" s="2"/>
      <c r="Z318" s="2"/>
      <c r="AA318" s="17"/>
      <c r="AB318" s="2"/>
      <c r="AD318" s="17"/>
      <c r="AH318" s="26">
        <v>66.759814239999997</v>
      </c>
      <c r="AI318" s="19"/>
      <c r="AJ318" s="16"/>
      <c r="AL318" s="2"/>
      <c r="AN318" s="2"/>
      <c r="AO318" s="19"/>
      <c r="AP318" s="24"/>
      <c r="AQ318" s="24"/>
      <c r="AR318" s="26">
        <v>50.17</v>
      </c>
      <c r="AS318" s="24">
        <f t="shared" si="172"/>
        <v>4.5152999999999999</v>
      </c>
      <c r="AT318" s="24">
        <f t="shared" si="173"/>
        <v>54.685299999999998</v>
      </c>
      <c r="AU318" s="26">
        <v>54.685299999999998</v>
      </c>
      <c r="AV318" s="24">
        <f t="shared" si="174"/>
        <v>4.9216770000000007</v>
      </c>
      <c r="AW318" s="24">
        <f t="shared" si="175"/>
        <v>59.606977000000001</v>
      </c>
      <c r="AX318" s="26">
        <v>59.606977000000001</v>
      </c>
      <c r="AY318" s="24">
        <f t="shared" si="176"/>
        <v>7.1528372400000002</v>
      </c>
      <c r="AZ318" s="24">
        <f t="shared" si="177"/>
        <v>66.759814239999997</v>
      </c>
      <c r="BA318" s="24">
        <f t="shared" si="178"/>
        <v>2.6703925695999997</v>
      </c>
      <c r="BB318" s="24">
        <f t="shared" si="179"/>
        <v>69.430206809599994</v>
      </c>
      <c r="BD318" s="26">
        <v>69.430206809599994</v>
      </c>
      <c r="BE318" s="1">
        <f t="shared" si="157"/>
        <v>3.4715103404799996</v>
      </c>
      <c r="BF318" s="2">
        <f t="shared" si="158"/>
        <v>72.901717150079989</v>
      </c>
      <c r="BG318" s="26">
        <v>72.901717150079989</v>
      </c>
      <c r="BH318" s="1">
        <f t="shared" si="159"/>
        <v>9.4772232295103986</v>
      </c>
      <c r="BI318" s="2">
        <f t="shared" si="160"/>
        <v>82.378940379590389</v>
      </c>
      <c r="BJ318" s="26">
        <v>82.378940379590389</v>
      </c>
      <c r="BK318" s="24">
        <f t="shared" si="161"/>
        <v>4.1189470189795196</v>
      </c>
      <c r="BL318" s="24">
        <f t="shared" si="162"/>
        <v>86.497887398569915</v>
      </c>
      <c r="BN318" s="26">
        <v>86.497887398569915</v>
      </c>
      <c r="BO318" s="24">
        <f t="shared" si="163"/>
        <v>12.974683109785488</v>
      </c>
      <c r="BP318" s="24">
        <f t="shared" si="164"/>
        <v>99.472570508355403</v>
      </c>
    </row>
    <row r="319" spans="2:68" ht="15" customHeight="1" x14ac:dyDescent="0.3">
      <c r="B319" s="131" t="s">
        <v>581</v>
      </c>
      <c r="C319" s="99"/>
      <c r="D319" s="100" t="s">
        <v>82</v>
      </c>
      <c r="E319" s="100"/>
      <c r="F319" s="100" t="s">
        <v>582</v>
      </c>
      <c r="G319" s="68"/>
      <c r="H319" s="68"/>
      <c r="I319" s="68"/>
      <c r="J319" s="99"/>
      <c r="K319" s="132">
        <f t="shared" si="165"/>
        <v>3140.6254255386807</v>
      </c>
      <c r="L319" s="35">
        <v>99.472570508355403</v>
      </c>
      <c r="S319" s="16"/>
      <c r="T319" s="19"/>
      <c r="V319" s="2"/>
      <c r="W319" s="16"/>
      <c r="Y319" s="2"/>
      <c r="Z319" s="2"/>
      <c r="AA319" s="17"/>
      <c r="AB319" s="2"/>
      <c r="AD319" s="17"/>
      <c r="AH319" s="26">
        <v>134.09181744</v>
      </c>
      <c r="AI319" s="19"/>
      <c r="AJ319" s="16"/>
      <c r="AL319" s="2"/>
      <c r="AN319" s="2"/>
      <c r="AO319" s="19"/>
      <c r="AP319" s="24"/>
      <c r="AQ319" s="24"/>
      <c r="AR319" s="26">
        <v>100.77</v>
      </c>
      <c r="AS319" s="24">
        <f t="shared" si="172"/>
        <v>9.0693000000000001</v>
      </c>
      <c r="AT319" s="24">
        <f t="shared" si="173"/>
        <v>109.83929999999999</v>
      </c>
      <c r="AU319" s="26">
        <v>109.83929999999999</v>
      </c>
      <c r="AV319" s="24">
        <f t="shared" si="174"/>
        <v>9.8855369999999994</v>
      </c>
      <c r="AW319" s="24">
        <f t="shared" si="175"/>
        <v>119.72483699999999</v>
      </c>
      <c r="AX319" s="26">
        <v>119.72483699999999</v>
      </c>
      <c r="AY319" s="24">
        <f t="shared" si="176"/>
        <v>14.366980439999999</v>
      </c>
      <c r="AZ319" s="24">
        <f t="shared" si="177"/>
        <v>134.09181744</v>
      </c>
      <c r="BA319" s="24">
        <f t="shared" si="178"/>
        <v>5.3636726976000002</v>
      </c>
      <c r="BB319" s="24">
        <f t="shared" si="179"/>
        <v>139.45549013760001</v>
      </c>
      <c r="BD319" s="26">
        <v>139.45549013760001</v>
      </c>
      <c r="BE319" s="1">
        <f t="shared" si="157"/>
        <v>6.9727745068800004</v>
      </c>
      <c r="BF319" s="2">
        <f t="shared" si="158"/>
        <v>146.42826464448001</v>
      </c>
      <c r="BG319" s="26">
        <v>146.42826464448001</v>
      </c>
      <c r="BH319" s="1">
        <f t="shared" si="159"/>
        <v>19.035674403782401</v>
      </c>
      <c r="BI319" s="2">
        <f t="shared" si="160"/>
        <v>165.4639390482624</v>
      </c>
      <c r="BJ319" s="26">
        <v>165.4639390482624</v>
      </c>
      <c r="BK319" s="24">
        <f t="shared" si="161"/>
        <v>8.2731969524131195</v>
      </c>
      <c r="BL319" s="24">
        <f t="shared" si="162"/>
        <v>173.73713600067552</v>
      </c>
      <c r="BN319" s="26">
        <v>173.73713600067552</v>
      </c>
      <c r="BO319" s="24">
        <f t="shared" si="163"/>
        <v>26.06057040010133</v>
      </c>
      <c r="BP319" s="24">
        <f t="shared" si="164"/>
        <v>199.79770640077686</v>
      </c>
    </row>
    <row r="320" spans="2:68" ht="15" customHeight="1" x14ac:dyDescent="0.3">
      <c r="B320" s="131" t="s">
        <v>583</v>
      </c>
      <c r="C320" s="99"/>
      <c r="D320" s="100" t="s">
        <v>563</v>
      </c>
      <c r="E320" s="100"/>
      <c r="F320" s="100" t="s">
        <v>586</v>
      </c>
      <c r="G320" s="68">
        <v>32</v>
      </c>
      <c r="H320" s="68">
        <v>47</v>
      </c>
      <c r="I320" s="68" t="s">
        <v>584</v>
      </c>
      <c r="J320" s="99" t="s">
        <v>14</v>
      </c>
      <c r="K320" s="132">
        <f t="shared" si="165"/>
        <v>6308.1687090199894</v>
      </c>
      <c r="L320" s="35">
        <v>199.79770640077686</v>
      </c>
      <c r="S320" s="16"/>
      <c r="T320" s="19"/>
      <c r="V320" s="2"/>
      <c r="W320" s="16"/>
      <c r="Y320" s="2"/>
      <c r="Z320" s="2"/>
      <c r="AA320" s="17"/>
      <c r="AB320" s="2"/>
      <c r="AD320" s="17"/>
      <c r="AH320" s="26">
        <v>1692.18</v>
      </c>
      <c r="AI320" s="19"/>
      <c r="AJ320" s="16"/>
      <c r="AL320" s="2"/>
      <c r="AN320" s="2"/>
      <c r="AO320" s="23"/>
      <c r="AP320" s="24">
        <f t="shared" si="170"/>
        <v>0</v>
      </c>
      <c r="AQ320" s="24">
        <f t="shared" si="171"/>
        <v>0</v>
      </c>
      <c r="AR320" s="26">
        <v>1035</v>
      </c>
      <c r="AS320" s="24">
        <f t="shared" si="172"/>
        <v>93.149999999999991</v>
      </c>
      <c r="AT320" s="24">
        <f t="shared" si="173"/>
        <v>1128.1500000000001</v>
      </c>
      <c r="AU320" s="26">
        <v>1128.1500000000001</v>
      </c>
      <c r="AV320" s="24">
        <f t="shared" si="174"/>
        <v>101.5335</v>
      </c>
      <c r="AW320" s="24">
        <f t="shared" si="175"/>
        <v>1229.6835000000001</v>
      </c>
      <c r="AX320" s="26">
        <v>1353.74</v>
      </c>
      <c r="AY320" s="24">
        <f t="shared" si="176"/>
        <v>162.44880000000001</v>
      </c>
      <c r="AZ320" s="24">
        <f t="shared" si="177"/>
        <v>1516.1887999999999</v>
      </c>
      <c r="BA320" s="24">
        <f t="shared" si="178"/>
        <v>67.687200000000004</v>
      </c>
      <c r="BB320" s="24">
        <f t="shared" si="179"/>
        <v>1759.8672000000001</v>
      </c>
      <c r="BD320" s="26">
        <v>1759.8672000000001</v>
      </c>
      <c r="BE320" s="1">
        <f t="shared" si="157"/>
        <v>87.993359999999996</v>
      </c>
      <c r="BF320" s="2">
        <f t="shared" si="158"/>
        <v>1847.8605600000001</v>
      </c>
      <c r="BG320" s="26">
        <v>1759.87</v>
      </c>
      <c r="BH320" s="1">
        <f t="shared" si="159"/>
        <v>228.78309999999996</v>
      </c>
      <c r="BI320" s="2">
        <f t="shared" si="160"/>
        <v>1988.6530999999998</v>
      </c>
      <c r="BJ320" s="26">
        <v>1988.6530999999998</v>
      </c>
      <c r="BK320" s="24">
        <f t="shared" si="161"/>
        <v>99.432654999999983</v>
      </c>
      <c r="BL320" s="24">
        <f t="shared" si="162"/>
        <v>2088.0857549999996</v>
      </c>
      <c r="BN320" s="26">
        <v>2088.0857549999996</v>
      </c>
      <c r="BO320" s="24">
        <f t="shared" si="163"/>
        <v>313.21286324999994</v>
      </c>
      <c r="BP320" s="24">
        <f t="shared" si="164"/>
        <v>2401.2986182499994</v>
      </c>
    </row>
    <row r="321" spans="2:68" ht="15" customHeight="1" x14ac:dyDescent="0.3">
      <c r="B321" s="131" t="s">
        <v>579</v>
      </c>
      <c r="C321" s="99"/>
      <c r="D321" s="100" t="s">
        <v>59</v>
      </c>
      <c r="E321" s="100" t="s">
        <v>24</v>
      </c>
      <c r="F321" s="100" t="s">
        <v>580</v>
      </c>
      <c r="G321" s="68"/>
      <c r="H321" s="68"/>
      <c r="I321" s="68"/>
      <c r="J321" s="99"/>
      <c r="K321" s="132">
        <f t="shared" si="165"/>
        <v>82774.668859063997</v>
      </c>
      <c r="L321" s="35">
        <v>2621.71</v>
      </c>
      <c r="S321" s="16"/>
      <c r="T321" s="19"/>
      <c r="V321" s="2"/>
      <c r="W321" s="16"/>
      <c r="Y321" s="2"/>
      <c r="Z321" s="2"/>
      <c r="AA321" s="17"/>
      <c r="AB321" s="2"/>
      <c r="AD321" s="17"/>
      <c r="AH321" s="26"/>
      <c r="AI321" s="19"/>
      <c r="AJ321" s="16"/>
      <c r="AL321" s="2"/>
      <c r="AN321" s="2"/>
      <c r="AO321" s="23"/>
      <c r="AP321" s="24"/>
      <c r="AQ321" s="24"/>
      <c r="AR321" s="26"/>
      <c r="AS321" s="24"/>
      <c r="AT321" s="24"/>
      <c r="AU321" s="26"/>
      <c r="AV321" s="24"/>
      <c r="AW321" s="24"/>
      <c r="AX321" s="26"/>
      <c r="AY321" s="24"/>
      <c r="AZ321" s="24"/>
      <c r="BA321" s="24"/>
      <c r="BB321" s="24"/>
      <c r="BD321" s="26">
        <v>258</v>
      </c>
      <c r="BE321" s="1">
        <f t="shared" si="157"/>
        <v>12.9</v>
      </c>
      <c r="BF321" s="2">
        <f t="shared" si="158"/>
        <v>270.89999999999998</v>
      </c>
      <c r="BG321" s="26">
        <v>270.89999999999998</v>
      </c>
      <c r="BH321" s="1">
        <f t="shared" si="159"/>
        <v>35.216999999999999</v>
      </c>
      <c r="BI321" s="2">
        <f t="shared" si="160"/>
        <v>306.11699999999996</v>
      </c>
      <c r="BJ321" s="26">
        <v>306.11699999999996</v>
      </c>
      <c r="BK321" s="24">
        <f t="shared" si="161"/>
        <v>15.30585</v>
      </c>
      <c r="BL321" s="24">
        <f t="shared" si="162"/>
        <v>321.42284999999998</v>
      </c>
      <c r="BN321" s="26">
        <v>321.42284999999998</v>
      </c>
      <c r="BO321" s="24">
        <f t="shared" si="163"/>
        <v>48.213427500000002</v>
      </c>
      <c r="BP321" s="24">
        <f t="shared" si="164"/>
        <v>369.63627750000001</v>
      </c>
    </row>
    <row r="322" spans="2:68" ht="15" customHeight="1" x14ac:dyDescent="0.3">
      <c r="B322" s="131" t="s">
        <v>588</v>
      </c>
      <c r="C322" s="99"/>
      <c r="D322" s="100" t="s">
        <v>87</v>
      </c>
      <c r="E322" s="100" t="s">
        <v>32</v>
      </c>
      <c r="F322" s="100" t="s">
        <v>683</v>
      </c>
      <c r="G322" s="68">
        <v>54</v>
      </c>
      <c r="H322" s="68">
        <v>85.9</v>
      </c>
      <c r="I322" s="68">
        <v>17</v>
      </c>
      <c r="J322" s="99" t="s">
        <v>14</v>
      </c>
      <c r="K322" s="132">
        <f t="shared" si="165"/>
        <v>11670.444278108407</v>
      </c>
      <c r="L322" s="35">
        <v>369.63627750000001</v>
      </c>
      <c r="S322" s="16"/>
      <c r="T322" s="19"/>
      <c r="V322" s="2"/>
      <c r="W322" s="16"/>
      <c r="Y322" s="2"/>
      <c r="Z322" s="2"/>
      <c r="AA322" s="17"/>
      <c r="AB322" s="2"/>
      <c r="AD322" s="17"/>
      <c r="AH322" s="26"/>
      <c r="AI322" s="19"/>
      <c r="AJ322" s="16"/>
      <c r="AL322" s="2"/>
      <c r="AN322" s="2"/>
      <c r="AO322" s="23"/>
      <c r="AP322" s="24"/>
      <c r="AQ322" s="24"/>
      <c r="AR322" s="26"/>
      <c r="AS322" s="24"/>
      <c r="AT322" s="24"/>
      <c r="AU322" s="26"/>
      <c r="AV322" s="24"/>
      <c r="AW322" s="24"/>
      <c r="AX322" s="26"/>
      <c r="AY322" s="24"/>
      <c r="AZ322" s="24"/>
      <c r="BA322" s="24"/>
      <c r="BB322" s="24"/>
      <c r="BD322" s="26">
        <v>274</v>
      </c>
      <c r="BE322" s="1">
        <f t="shared" si="157"/>
        <v>13.700000000000001</v>
      </c>
      <c r="BF322" s="2">
        <f t="shared" si="158"/>
        <v>287.7</v>
      </c>
      <c r="BG322" s="26">
        <v>287.7</v>
      </c>
      <c r="BH322" s="1">
        <f t="shared" si="159"/>
        <v>37.400999999999996</v>
      </c>
      <c r="BI322" s="2">
        <f t="shared" si="160"/>
        <v>325.101</v>
      </c>
      <c r="BJ322" s="26">
        <v>325.101</v>
      </c>
      <c r="BK322" s="24">
        <f t="shared" si="161"/>
        <v>16.255050000000001</v>
      </c>
      <c r="BL322" s="24">
        <f t="shared" si="162"/>
        <v>341.35604999999998</v>
      </c>
      <c r="BN322" s="26">
        <v>341.35604999999998</v>
      </c>
      <c r="BO322" s="24">
        <f t="shared" si="163"/>
        <v>51.203407499999997</v>
      </c>
      <c r="BP322" s="24">
        <f t="shared" si="164"/>
        <v>392.55945750000001</v>
      </c>
    </row>
    <row r="323" spans="2:68" ht="15" customHeight="1" x14ac:dyDescent="0.3">
      <c r="B323" s="131" t="s">
        <v>589</v>
      </c>
      <c r="C323" s="99"/>
      <c r="D323" s="100" t="s">
        <v>87</v>
      </c>
      <c r="E323" s="100" t="s">
        <v>32</v>
      </c>
      <c r="F323" s="100" t="s">
        <v>684</v>
      </c>
      <c r="G323" s="68"/>
      <c r="H323" s="68"/>
      <c r="I323" s="68"/>
      <c r="J323" s="99" t="s">
        <v>14</v>
      </c>
      <c r="K323" s="132">
        <f t="shared" si="165"/>
        <v>12394.192760471718</v>
      </c>
      <c r="L323" s="35">
        <v>392.55945750000001</v>
      </c>
      <c r="S323" s="16"/>
      <c r="T323" s="19"/>
      <c r="V323" s="2"/>
      <c r="W323" s="16"/>
      <c r="Y323" s="2"/>
      <c r="Z323" s="2"/>
      <c r="AA323" s="17"/>
      <c r="AB323" s="2"/>
      <c r="AD323" s="17"/>
      <c r="AH323" s="26"/>
      <c r="AI323" s="19"/>
      <c r="AJ323" s="16"/>
      <c r="AL323" s="2"/>
      <c r="AN323" s="2"/>
      <c r="AO323" s="23"/>
      <c r="AP323" s="24"/>
      <c r="AQ323" s="24"/>
      <c r="AR323" s="26"/>
      <c r="AS323" s="24"/>
      <c r="AT323" s="24"/>
      <c r="AU323" s="26"/>
      <c r="AV323" s="24"/>
      <c r="AW323" s="24"/>
      <c r="AX323" s="26"/>
      <c r="AY323" s="24"/>
      <c r="AZ323" s="24"/>
      <c r="BA323" s="24"/>
      <c r="BB323" s="24"/>
      <c r="BD323" s="26">
        <v>159</v>
      </c>
      <c r="BE323" s="1">
        <f t="shared" si="157"/>
        <v>7.95</v>
      </c>
      <c r="BF323" s="2">
        <f t="shared" si="158"/>
        <v>166.95</v>
      </c>
      <c r="BG323" s="26">
        <v>166.95</v>
      </c>
      <c r="BH323" s="1">
        <f t="shared" si="159"/>
        <v>21.703499999999998</v>
      </c>
      <c r="BI323" s="2">
        <f t="shared" si="160"/>
        <v>188.65349999999998</v>
      </c>
      <c r="BJ323" s="26">
        <v>188.65349999999998</v>
      </c>
      <c r="BK323" s="24">
        <f t="shared" si="161"/>
        <v>9.4326749999999997</v>
      </c>
      <c r="BL323" s="24">
        <f t="shared" si="162"/>
        <v>198.08617499999997</v>
      </c>
      <c r="BN323" s="26">
        <v>198.08617499999997</v>
      </c>
      <c r="BO323" s="24">
        <f t="shared" si="163"/>
        <v>29.712926249999995</v>
      </c>
      <c r="BP323" s="24">
        <f t="shared" si="164"/>
        <v>227.79910124999998</v>
      </c>
    </row>
    <row r="324" spans="2:68" ht="15" customHeight="1" x14ac:dyDescent="0.3">
      <c r="B324" s="131" t="s">
        <v>590</v>
      </c>
      <c r="C324" s="99">
        <v>5883</v>
      </c>
      <c r="D324" s="100" t="s">
        <v>23</v>
      </c>
      <c r="E324" s="100" t="s">
        <v>57</v>
      </c>
      <c r="F324" s="100" t="s">
        <v>591</v>
      </c>
      <c r="G324" s="68">
        <v>42</v>
      </c>
      <c r="H324" s="68">
        <v>56</v>
      </c>
      <c r="I324" s="68">
        <v>7</v>
      </c>
      <c r="J324" s="99" t="s">
        <v>14</v>
      </c>
      <c r="K324" s="132">
        <f t="shared" si="165"/>
        <v>7192.2505434854129</v>
      </c>
      <c r="L324" s="35">
        <v>227.79910124999998</v>
      </c>
      <c r="S324" s="16"/>
      <c r="T324" s="19"/>
      <c r="V324" s="2"/>
      <c r="W324" s="16"/>
      <c r="Y324" s="2"/>
      <c r="Z324" s="2"/>
      <c r="AA324" s="17"/>
      <c r="AB324" s="2"/>
      <c r="AD324" s="17"/>
      <c r="AH324" s="26"/>
      <c r="AI324" s="19"/>
      <c r="AJ324" s="16"/>
      <c r="AL324" s="2"/>
      <c r="AN324" s="2"/>
      <c r="AO324" s="23"/>
      <c r="AP324" s="24"/>
      <c r="AQ324" s="24"/>
      <c r="AR324" s="26"/>
      <c r="AS324" s="24"/>
      <c r="AT324" s="24"/>
      <c r="AU324" s="26"/>
      <c r="AV324" s="24"/>
      <c r="AW324" s="24"/>
      <c r="AX324" s="26"/>
      <c r="AY324" s="24"/>
      <c r="AZ324" s="24"/>
      <c r="BA324" s="24"/>
      <c r="BB324" s="24"/>
      <c r="BD324" s="26">
        <v>142.66</v>
      </c>
      <c r="BE324" s="1">
        <f t="shared" si="157"/>
        <v>7.1329999999999991</v>
      </c>
      <c r="BF324" s="2">
        <f t="shared" si="158"/>
        <v>149.79300000000001</v>
      </c>
      <c r="BG324" s="26">
        <v>149.79300000000001</v>
      </c>
      <c r="BH324" s="1">
        <f t="shared" si="159"/>
        <v>19.473089999999999</v>
      </c>
      <c r="BI324" s="2">
        <f t="shared" si="160"/>
        <v>169.26609000000002</v>
      </c>
      <c r="BJ324" s="26">
        <v>169.26609000000002</v>
      </c>
      <c r="BK324" s="24">
        <f t="shared" si="161"/>
        <v>8.4633045000000013</v>
      </c>
      <c r="BL324" s="24">
        <f t="shared" si="162"/>
        <v>177.72939450000001</v>
      </c>
      <c r="BN324" s="26">
        <v>177.72939450000001</v>
      </c>
      <c r="BO324" s="24">
        <f t="shared" si="163"/>
        <v>26.659409175</v>
      </c>
      <c r="BP324" s="24">
        <f t="shared" si="164"/>
        <v>204.38880367500002</v>
      </c>
    </row>
    <row r="325" spans="2:68" ht="15" customHeight="1" x14ac:dyDescent="0.3">
      <c r="B325" s="131" t="s">
        <v>592</v>
      </c>
      <c r="C325" s="99">
        <v>5907</v>
      </c>
      <c r="D325" s="100" t="s">
        <v>595</v>
      </c>
      <c r="E325" s="100" t="s">
        <v>57</v>
      </c>
      <c r="F325" s="100" t="s">
        <v>594</v>
      </c>
      <c r="G325" s="68">
        <v>39</v>
      </c>
      <c r="H325" s="68">
        <v>50</v>
      </c>
      <c r="I325" s="68">
        <v>6</v>
      </c>
      <c r="J325" s="99" t="s">
        <v>14</v>
      </c>
      <c r="K325" s="132">
        <f t="shared" si="165"/>
        <v>6453.1224058718817</v>
      </c>
      <c r="L325" s="35">
        <v>204.38880367500002</v>
      </c>
      <c r="S325" s="16"/>
      <c r="T325" s="19"/>
      <c r="V325" s="2"/>
      <c r="W325" s="16"/>
      <c r="Y325" s="2"/>
      <c r="Z325" s="2"/>
      <c r="AA325" s="17"/>
      <c r="AB325" s="2"/>
      <c r="AD325" s="17"/>
      <c r="AH325" s="26"/>
      <c r="AI325" s="19"/>
      <c r="AJ325" s="16"/>
      <c r="AL325" s="2"/>
      <c r="AN325" s="2"/>
      <c r="AO325" s="23"/>
      <c r="AP325" s="24"/>
      <c r="AQ325" s="24"/>
      <c r="AR325" s="26"/>
      <c r="AS325" s="24"/>
      <c r="AT325" s="24"/>
      <c r="AU325" s="26"/>
      <c r="AV325" s="24"/>
      <c r="AW325" s="24"/>
      <c r="AX325" s="26"/>
      <c r="AY325" s="24"/>
      <c r="AZ325" s="24"/>
      <c r="BA325" s="24"/>
      <c r="BB325" s="24"/>
      <c r="BD325" s="26">
        <v>142.66</v>
      </c>
      <c r="BE325" s="1">
        <f t="shared" si="157"/>
        <v>7.1329999999999991</v>
      </c>
      <c r="BF325" s="2">
        <f t="shared" si="158"/>
        <v>149.79300000000001</v>
      </c>
      <c r="BG325" s="26">
        <v>149.79300000000001</v>
      </c>
      <c r="BH325" s="1">
        <f t="shared" si="159"/>
        <v>19.473089999999999</v>
      </c>
      <c r="BI325" s="2">
        <f t="shared" si="160"/>
        <v>169.26609000000002</v>
      </c>
      <c r="BJ325" s="26">
        <v>169.26609000000002</v>
      </c>
      <c r="BK325" s="24">
        <f t="shared" si="161"/>
        <v>8.4633045000000013</v>
      </c>
      <c r="BL325" s="24">
        <f t="shared" si="162"/>
        <v>177.72939450000001</v>
      </c>
      <c r="BN325" s="26">
        <v>177.72939450000001</v>
      </c>
      <c r="BO325" s="24">
        <f t="shared" si="163"/>
        <v>26.659409175</v>
      </c>
      <c r="BP325" s="24">
        <f t="shared" si="164"/>
        <v>204.38880367500002</v>
      </c>
    </row>
    <row r="326" spans="2:68" ht="15" customHeight="1" x14ac:dyDescent="0.3">
      <c r="B326" s="131" t="s">
        <v>592</v>
      </c>
      <c r="C326" s="99">
        <v>5907</v>
      </c>
      <c r="D326" s="100" t="s">
        <v>81</v>
      </c>
      <c r="E326" s="100" t="s">
        <v>57</v>
      </c>
      <c r="F326" s="100" t="s">
        <v>593</v>
      </c>
      <c r="G326" s="68">
        <v>39</v>
      </c>
      <c r="H326" s="68">
        <v>50</v>
      </c>
      <c r="I326" s="68">
        <v>6</v>
      </c>
      <c r="J326" s="99" t="s">
        <v>14</v>
      </c>
      <c r="K326" s="132">
        <f t="shared" si="165"/>
        <v>6453.1224058718817</v>
      </c>
      <c r="L326" s="35">
        <v>204.38880367500002</v>
      </c>
      <c r="S326" s="16"/>
      <c r="T326" s="19"/>
      <c r="V326" s="2"/>
      <c r="W326" s="16"/>
      <c r="Y326" s="2"/>
      <c r="Z326" s="2"/>
      <c r="AA326" s="17"/>
      <c r="AB326" s="2"/>
      <c r="AD326" s="17"/>
      <c r="AH326" s="26"/>
      <c r="AI326" s="19"/>
      <c r="AJ326" s="16"/>
      <c r="AL326" s="2"/>
      <c r="AN326" s="2"/>
      <c r="AO326" s="23"/>
      <c r="AP326" s="24"/>
      <c r="AQ326" s="24"/>
      <c r="AR326" s="26"/>
      <c r="AS326" s="24"/>
      <c r="AT326" s="24"/>
      <c r="AU326" s="26"/>
      <c r="AV326" s="24"/>
      <c r="AW326" s="24"/>
      <c r="AX326" s="26"/>
      <c r="AY326" s="24"/>
      <c r="AZ326" s="24"/>
      <c r="BA326" s="24"/>
      <c r="BB326" s="24"/>
      <c r="BD326" s="26">
        <v>143.52000000000001</v>
      </c>
      <c r="BE326" s="1">
        <f t="shared" si="157"/>
        <v>7.1760000000000002</v>
      </c>
      <c r="BF326" s="2">
        <f t="shared" si="158"/>
        <v>150.696</v>
      </c>
      <c r="BG326" s="26">
        <v>150.696</v>
      </c>
      <c r="BH326" s="1">
        <f t="shared" si="159"/>
        <v>19.590479999999999</v>
      </c>
      <c r="BI326" s="2">
        <f t="shared" si="160"/>
        <v>170.28647999999998</v>
      </c>
      <c r="BJ326" s="26">
        <v>170.28647999999998</v>
      </c>
      <c r="BK326" s="24">
        <f t="shared" si="161"/>
        <v>8.5143239999999984</v>
      </c>
      <c r="BL326" s="24">
        <f t="shared" si="162"/>
        <v>178.80080399999997</v>
      </c>
      <c r="BN326" s="26">
        <v>178.80080399999997</v>
      </c>
      <c r="BO326" s="24">
        <f t="shared" si="163"/>
        <v>26.820120599999996</v>
      </c>
      <c r="BP326" s="24">
        <f t="shared" si="164"/>
        <v>205.62092459999997</v>
      </c>
    </row>
    <row r="327" spans="2:68" ht="15" customHeight="1" x14ac:dyDescent="0.3">
      <c r="B327" s="131" t="s">
        <v>596</v>
      </c>
      <c r="C327" s="99"/>
      <c r="D327" s="100" t="s">
        <v>59</v>
      </c>
      <c r="E327" s="100" t="s">
        <v>26</v>
      </c>
      <c r="F327" s="100" t="s">
        <v>597</v>
      </c>
      <c r="G327" s="68">
        <v>37</v>
      </c>
      <c r="H327" s="68">
        <v>50</v>
      </c>
      <c r="I327" s="68">
        <v>8</v>
      </c>
      <c r="J327" s="99" t="s">
        <v>14</v>
      </c>
      <c r="K327" s="132">
        <f t="shared" si="165"/>
        <v>6492.0238867989074</v>
      </c>
      <c r="L327" s="35">
        <v>205.62092459999997</v>
      </c>
      <c r="S327" s="16"/>
      <c r="T327" s="19"/>
      <c r="V327" s="2"/>
      <c r="W327" s="16"/>
      <c r="Y327" s="2"/>
      <c r="Z327" s="2"/>
      <c r="AA327" s="17"/>
      <c r="AB327" s="2"/>
      <c r="AD327" s="17"/>
      <c r="AH327" s="26"/>
      <c r="AI327" s="19"/>
      <c r="AJ327" s="16"/>
      <c r="AL327" s="2"/>
      <c r="AN327" s="2"/>
      <c r="AO327" s="23"/>
      <c r="AP327" s="24"/>
      <c r="AQ327" s="24"/>
      <c r="AR327" s="26"/>
      <c r="AS327" s="24"/>
      <c r="AT327" s="24"/>
      <c r="AU327" s="26"/>
      <c r="AV327" s="24"/>
      <c r="AW327" s="24"/>
      <c r="AX327" s="26"/>
      <c r="AY327" s="24"/>
      <c r="AZ327" s="24"/>
      <c r="BA327" s="24"/>
      <c r="BB327" s="24"/>
      <c r="BD327" s="26"/>
      <c r="BF327" s="2"/>
      <c r="BG327" s="26">
        <v>876</v>
      </c>
      <c r="BH327" s="1">
        <f t="shared" si="159"/>
        <v>113.88</v>
      </c>
      <c r="BI327" s="2">
        <f t="shared" si="160"/>
        <v>989.88</v>
      </c>
      <c r="BJ327" s="26">
        <v>989.88</v>
      </c>
      <c r="BK327" s="24">
        <f t="shared" si="161"/>
        <v>49.494</v>
      </c>
      <c r="BL327" s="24">
        <f t="shared" si="162"/>
        <v>1039.374</v>
      </c>
      <c r="BN327" s="26">
        <v>1039.374</v>
      </c>
      <c r="BO327" s="24">
        <f t="shared" si="163"/>
        <v>155.90610000000001</v>
      </c>
      <c r="BP327" s="24">
        <f t="shared" si="164"/>
        <v>1195.2800999999999</v>
      </c>
    </row>
    <row r="328" spans="2:68" ht="15" customHeight="1" x14ac:dyDescent="0.3">
      <c r="B328" s="131" t="s">
        <v>600</v>
      </c>
      <c r="C328" s="99"/>
      <c r="D328" s="100" t="s">
        <v>59</v>
      </c>
      <c r="E328" s="100" t="s">
        <v>26</v>
      </c>
      <c r="F328" s="100" t="s">
        <v>580</v>
      </c>
      <c r="G328" s="68"/>
      <c r="H328" s="68"/>
      <c r="I328" s="68"/>
      <c r="J328" s="99" t="s">
        <v>14</v>
      </c>
      <c r="K328" s="132">
        <f t="shared" si="165"/>
        <v>39378.832131616</v>
      </c>
      <c r="L328" s="35">
        <v>1247.24</v>
      </c>
      <c r="S328" s="16"/>
      <c r="T328" s="19"/>
      <c r="V328" s="2"/>
      <c r="W328" s="16"/>
      <c r="Y328" s="2"/>
      <c r="Z328" s="2"/>
      <c r="AA328" s="17"/>
      <c r="AB328" s="2"/>
      <c r="AD328" s="17"/>
      <c r="AH328" s="26"/>
      <c r="AI328" s="19"/>
      <c r="AJ328" s="16"/>
      <c r="AL328" s="2"/>
      <c r="AN328" s="2"/>
      <c r="AO328" s="23"/>
      <c r="AP328" s="24"/>
      <c r="AQ328" s="24"/>
      <c r="AR328" s="26"/>
      <c r="AS328" s="24"/>
      <c r="AT328" s="24"/>
      <c r="AU328" s="26"/>
      <c r="AV328" s="24"/>
      <c r="AW328" s="24"/>
      <c r="AX328" s="26"/>
      <c r="AY328" s="24"/>
      <c r="AZ328" s="24"/>
      <c r="BA328" s="24"/>
      <c r="BB328" s="24"/>
      <c r="BD328" s="26"/>
      <c r="BF328" s="2"/>
      <c r="BG328" s="26"/>
      <c r="BI328" s="2"/>
      <c r="BJ328" s="26"/>
      <c r="BK328" s="24"/>
      <c r="BL328" s="24"/>
      <c r="BN328" s="26">
        <v>301</v>
      </c>
      <c r="BO328" s="24">
        <f t="shared" si="163"/>
        <v>45.15</v>
      </c>
      <c r="BP328" s="24">
        <f t="shared" si="164"/>
        <v>346.15</v>
      </c>
    </row>
    <row r="329" spans="2:68" ht="15" customHeight="1" x14ac:dyDescent="0.3">
      <c r="B329" s="131" t="s">
        <v>608</v>
      </c>
      <c r="C329" s="99" t="s">
        <v>609</v>
      </c>
      <c r="D329" s="100" t="s">
        <v>87</v>
      </c>
      <c r="E329" s="100" t="s">
        <v>610</v>
      </c>
      <c r="F329" s="100" t="s">
        <v>685</v>
      </c>
      <c r="G329" s="105">
        <v>29</v>
      </c>
      <c r="H329" s="105">
        <v>46</v>
      </c>
      <c r="I329" s="105">
        <v>13.4</v>
      </c>
      <c r="J329" s="99" t="s">
        <v>125</v>
      </c>
      <c r="K329" s="132">
        <f t="shared" si="165"/>
        <v>9471.8335200000001</v>
      </c>
      <c r="L329" s="35">
        <v>300</v>
      </c>
      <c r="S329" s="16"/>
      <c r="T329" s="19"/>
      <c r="V329" s="2"/>
      <c r="W329" s="16"/>
      <c r="Y329" s="2"/>
      <c r="Z329" s="2"/>
      <c r="AA329" s="17"/>
      <c r="AB329" s="2"/>
      <c r="AD329" s="17"/>
      <c r="AH329" s="26"/>
      <c r="AI329" s="19"/>
      <c r="AJ329" s="16"/>
      <c r="AL329" s="2"/>
      <c r="AN329" s="2"/>
      <c r="AO329" s="23"/>
      <c r="AP329" s="24"/>
      <c r="AQ329" s="24"/>
      <c r="AR329" s="26"/>
      <c r="AS329" s="24"/>
      <c r="AT329" s="24"/>
      <c r="AU329" s="26"/>
      <c r="AV329" s="24"/>
      <c r="AW329" s="24"/>
      <c r="AX329" s="26"/>
      <c r="AY329" s="24"/>
      <c r="AZ329" s="24"/>
      <c r="BA329" s="24"/>
      <c r="BB329" s="24"/>
      <c r="BD329" s="26"/>
      <c r="BF329" s="2"/>
      <c r="BG329" s="26"/>
      <c r="BI329" s="2"/>
      <c r="BJ329" s="26"/>
      <c r="BK329" s="24"/>
      <c r="BL329" s="24"/>
      <c r="BN329" s="26">
        <v>621</v>
      </c>
      <c r="BO329" s="24">
        <f t="shared" si="163"/>
        <v>93.15</v>
      </c>
      <c r="BP329" s="24">
        <f t="shared" si="164"/>
        <v>714.15</v>
      </c>
    </row>
    <row r="330" spans="2:68" ht="16.2" customHeight="1" x14ac:dyDescent="0.3">
      <c r="B330" s="131" t="s">
        <v>611</v>
      </c>
      <c r="C330" s="99" t="s">
        <v>612</v>
      </c>
      <c r="D330" s="100" t="s">
        <v>87</v>
      </c>
      <c r="E330" s="100" t="s">
        <v>613</v>
      </c>
      <c r="F330" s="100" t="s">
        <v>686</v>
      </c>
      <c r="G330" s="105">
        <v>16</v>
      </c>
      <c r="H330" s="105">
        <v>23.5</v>
      </c>
      <c r="I330" s="105">
        <v>30</v>
      </c>
      <c r="J330" s="99" t="s">
        <v>125</v>
      </c>
      <c r="K330" s="132">
        <f t="shared" si="165"/>
        <v>6788.1473560000004</v>
      </c>
      <c r="L330" s="35">
        <v>215</v>
      </c>
      <c r="S330" s="16"/>
      <c r="T330" s="19"/>
      <c r="V330" s="2"/>
      <c r="W330" s="16"/>
      <c r="Y330" s="2"/>
      <c r="Z330" s="2"/>
      <c r="AA330" s="17"/>
      <c r="AB330" s="2"/>
      <c r="AD330" s="17"/>
      <c r="AH330" s="26"/>
      <c r="AI330" s="19"/>
      <c r="AJ330" s="16"/>
      <c r="AL330" s="2"/>
      <c r="AN330" s="2"/>
      <c r="AO330" s="23"/>
      <c r="AP330" s="24"/>
      <c r="AQ330" s="24"/>
      <c r="AR330" s="26"/>
      <c r="AS330" s="24"/>
      <c r="AT330" s="24"/>
      <c r="AU330" s="26"/>
      <c r="AV330" s="24"/>
      <c r="AW330" s="24"/>
      <c r="AX330" s="26"/>
      <c r="AY330" s="24"/>
      <c r="AZ330" s="24"/>
      <c r="BA330" s="24"/>
      <c r="BB330" s="24"/>
      <c r="BD330" s="26"/>
      <c r="BF330" s="2"/>
      <c r="BG330" s="26"/>
      <c r="BI330" s="2"/>
      <c r="BJ330" s="26"/>
      <c r="BK330" s="24"/>
      <c r="BL330" s="24"/>
      <c r="BN330" s="26">
        <v>266</v>
      </c>
      <c r="BO330" s="24">
        <f t="shared" si="163"/>
        <v>39.900000000000006</v>
      </c>
      <c r="BP330" s="24">
        <f t="shared" si="164"/>
        <v>305.89999999999998</v>
      </c>
    </row>
    <row r="331" spans="2:68" ht="15" customHeight="1" x14ac:dyDescent="0.3">
      <c r="B331" s="131" t="s">
        <v>614</v>
      </c>
      <c r="C331" s="99">
        <v>1131</v>
      </c>
      <c r="D331" s="100" t="s">
        <v>87</v>
      </c>
      <c r="E331" s="104" t="s">
        <v>39</v>
      </c>
      <c r="F331" s="100" t="s">
        <v>687</v>
      </c>
      <c r="G331" s="105">
        <v>40</v>
      </c>
      <c r="H331" s="105">
        <v>58</v>
      </c>
      <c r="I331" s="105">
        <v>11</v>
      </c>
      <c r="J331" s="99" t="s">
        <v>15</v>
      </c>
      <c r="K331" s="132">
        <f t="shared" si="165"/>
        <v>7096.2537523629817</v>
      </c>
      <c r="L331" s="35">
        <f>L217</f>
        <v>224.75860890224922</v>
      </c>
      <c r="S331" s="16"/>
      <c r="T331" s="19"/>
      <c r="V331" s="2"/>
      <c r="W331" s="16"/>
      <c r="Y331" s="2"/>
      <c r="Z331" s="2"/>
      <c r="AA331" s="17"/>
      <c r="AB331" s="2"/>
      <c r="AD331" s="17"/>
      <c r="AH331" s="26"/>
      <c r="AI331" s="19"/>
      <c r="AJ331" s="16"/>
      <c r="AL331" s="2"/>
      <c r="AN331" s="2"/>
      <c r="AO331" s="23"/>
      <c r="AP331" s="24"/>
      <c r="AQ331" s="24"/>
      <c r="AR331" s="26"/>
      <c r="AS331" s="24"/>
      <c r="AT331" s="24"/>
      <c r="AU331" s="26"/>
      <c r="AV331" s="24"/>
      <c r="AW331" s="24"/>
      <c r="AX331" s="26"/>
      <c r="AY331" s="24"/>
      <c r="AZ331" s="24"/>
      <c r="BA331" s="24"/>
      <c r="BB331" s="24"/>
      <c r="BD331" s="26"/>
      <c r="BF331" s="2"/>
      <c r="BG331" s="26"/>
      <c r="BI331" s="2"/>
      <c r="BJ331" s="26"/>
      <c r="BK331" s="24"/>
      <c r="BL331" s="24"/>
      <c r="BN331" s="26">
        <v>462</v>
      </c>
      <c r="BO331" s="24">
        <f t="shared" si="163"/>
        <v>69.3</v>
      </c>
      <c r="BP331" s="24">
        <f t="shared" si="164"/>
        <v>531.29999999999995</v>
      </c>
    </row>
    <row r="332" spans="2:68" ht="15" customHeight="1" x14ac:dyDescent="0.3">
      <c r="B332" s="131" t="s">
        <v>615</v>
      </c>
      <c r="C332" s="99"/>
      <c r="D332" s="100" t="s">
        <v>59</v>
      </c>
      <c r="E332" s="100" t="s">
        <v>39</v>
      </c>
      <c r="F332" s="100" t="s">
        <v>645</v>
      </c>
      <c r="G332" s="105">
        <v>52</v>
      </c>
      <c r="H332" s="105">
        <v>68</v>
      </c>
      <c r="I332" s="105" t="s">
        <v>618</v>
      </c>
      <c r="J332" s="99" t="s">
        <v>15</v>
      </c>
      <c r="K332" s="132">
        <f t="shared" si="165"/>
        <v>10924.181326400001</v>
      </c>
      <c r="L332" s="35">
        <v>346</v>
      </c>
      <c r="S332" s="16"/>
      <c r="T332" s="19"/>
      <c r="V332" s="2"/>
      <c r="W332" s="16"/>
      <c r="Y332" s="2"/>
      <c r="Z332" s="2"/>
      <c r="AA332" s="17"/>
      <c r="AB332" s="2"/>
      <c r="AD332" s="17"/>
      <c r="AH332" s="19">
        <v>288.34597702400004</v>
      </c>
      <c r="AI332" s="19"/>
      <c r="AJ332" s="16"/>
      <c r="AL332" s="2"/>
      <c r="AN332" s="2"/>
      <c r="AO332" s="19">
        <v>198.8</v>
      </c>
      <c r="AP332" s="24">
        <f t="shared" si="170"/>
        <v>17.892000000000003</v>
      </c>
      <c r="AQ332" s="24">
        <f t="shared" si="171"/>
        <v>216.69200000000001</v>
      </c>
      <c r="AR332" s="19">
        <v>216.69200000000001</v>
      </c>
      <c r="AS332" s="24">
        <f t="shared" si="172"/>
        <v>19.502280000000003</v>
      </c>
      <c r="AT332" s="24">
        <f t="shared" si="173"/>
        <v>236.19428000000002</v>
      </c>
      <c r="AU332" s="19">
        <v>236.19428000000002</v>
      </c>
      <c r="AV332" s="24">
        <f t="shared" si="174"/>
        <v>21.257485200000001</v>
      </c>
      <c r="AW332" s="24">
        <f t="shared" si="175"/>
        <v>257.45176520000001</v>
      </c>
      <c r="AX332" s="19">
        <v>257.45176520000001</v>
      </c>
      <c r="AY332" s="24">
        <f t="shared" si="176"/>
        <v>30.894211823999999</v>
      </c>
      <c r="AZ332" s="24">
        <f t="shared" si="177"/>
        <v>288.34597702400004</v>
      </c>
      <c r="BA332" s="24">
        <f t="shared" si="178"/>
        <v>11.533839080960002</v>
      </c>
      <c r="BB332" s="24">
        <f t="shared" si="179"/>
        <v>299.87981610496001</v>
      </c>
      <c r="BD332" s="19">
        <v>299.87981610496001</v>
      </c>
      <c r="BE332" s="1">
        <f t="shared" si="157"/>
        <v>14.993990805248</v>
      </c>
      <c r="BF332" s="2">
        <f t="shared" si="158"/>
        <v>314.87380691020803</v>
      </c>
      <c r="BG332" s="19">
        <v>314.87380691020803</v>
      </c>
      <c r="BH332" s="1">
        <f t="shared" si="159"/>
        <v>40.933594898327044</v>
      </c>
      <c r="BI332" s="2">
        <f t="shared" si="160"/>
        <v>355.80740180853508</v>
      </c>
      <c r="BJ332" s="19">
        <v>355.80740180853508</v>
      </c>
      <c r="BK332" s="24">
        <f t="shared" si="161"/>
        <v>17.790370090426755</v>
      </c>
      <c r="BL332" s="24">
        <f t="shared" si="162"/>
        <v>373.59777189896181</v>
      </c>
      <c r="BN332" s="19">
        <v>373.59777189896181</v>
      </c>
      <c r="BO332" s="24">
        <f t="shared" si="163"/>
        <v>56.039665784844274</v>
      </c>
      <c r="BP332" s="24">
        <f t="shared" si="164"/>
        <v>429.63743768380607</v>
      </c>
    </row>
    <row r="333" spans="2:68" ht="15" customHeight="1" x14ac:dyDescent="0.3">
      <c r="B333" s="131" t="s">
        <v>616</v>
      </c>
      <c r="C333" s="99"/>
      <c r="D333" s="100" t="s">
        <v>59</v>
      </c>
      <c r="E333" s="100" t="s">
        <v>619</v>
      </c>
      <c r="F333" s="100" t="s">
        <v>620</v>
      </c>
      <c r="G333" s="105">
        <v>35</v>
      </c>
      <c r="H333" s="105">
        <v>52</v>
      </c>
      <c r="I333" s="105">
        <v>7</v>
      </c>
      <c r="J333" s="99" t="s">
        <v>14</v>
      </c>
      <c r="K333" s="132">
        <f t="shared" si="165"/>
        <v>6977.5840263999999</v>
      </c>
      <c r="L333" s="35">
        <v>221</v>
      </c>
      <c r="S333" s="16"/>
      <c r="T333" s="19"/>
      <c r="V333" s="2"/>
      <c r="W333" s="16"/>
      <c r="Y333" s="2"/>
      <c r="Z333" s="2"/>
      <c r="AA333" s="17"/>
      <c r="AB333" s="2"/>
      <c r="AD333" s="17"/>
      <c r="AH333" s="19">
        <v>255.58070730080001</v>
      </c>
      <c r="AI333" s="19"/>
      <c r="AJ333" s="16"/>
      <c r="AL333" s="2"/>
      <c r="AN333" s="2"/>
      <c r="AO333" s="19">
        <v>176.21</v>
      </c>
      <c r="AP333" s="24">
        <f t="shared" si="170"/>
        <v>15.8589</v>
      </c>
      <c r="AQ333" s="24">
        <f t="shared" si="171"/>
        <v>192.06890000000001</v>
      </c>
      <c r="AR333" s="19">
        <v>192.06890000000001</v>
      </c>
      <c r="AS333" s="24">
        <f t="shared" si="172"/>
        <v>17.286201000000002</v>
      </c>
      <c r="AT333" s="24">
        <f t="shared" si="173"/>
        <v>209.35510100000002</v>
      </c>
      <c r="AU333" s="19">
        <v>209.35510100000002</v>
      </c>
      <c r="AV333" s="24">
        <f t="shared" si="174"/>
        <v>18.84195909</v>
      </c>
      <c r="AW333" s="24">
        <f t="shared" si="175"/>
        <v>228.19706009000001</v>
      </c>
      <c r="AX333" s="19">
        <v>228.19706009000001</v>
      </c>
      <c r="AY333" s="24">
        <f t="shared" si="176"/>
        <v>27.383647210800003</v>
      </c>
      <c r="AZ333" s="24">
        <f t="shared" si="177"/>
        <v>255.58070730080001</v>
      </c>
      <c r="BA333" s="24">
        <f t="shared" si="178"/>
        <v>10.223228292032001</v>
      </c>
      <c r="BB333" s="24">
        <f t="shared" si="179"/>
        <v>265.80393559283203</v>
      </c>
      <c r="BD333" s="19">
        <v>265.80393559283203</v>
      </c>
      <c r="BE333" s="1">
        <f t="shared" si="157"/>
        <v>13.290196779641601</v>
      </c>
      <c r="BF333" s="2">
        <f t="shared" si="158"/>
        <v>279.09413237247361</v>
      </c>
      <c r="BG333" s="19">
        <v>279.09413237247361</v>
      </c>
      <c r="BH333" s="1">
        <f t="shared" si="159"/>
        <v>36.28223720842157</v>
      </c>
      <c r="BI333" s="2">
        <f t="shared" si="160"/>
        <v>315.37636958089519</v>
      </c>
      <c r="BJ333" s="19">
        <v>315.37636958089519</v>
      </c>
      <c r="BK333" s="24">
        <f t="shared" si="161"/>
        <v>15.768818479044759</v>
      </c>
      <c r="BL333" s="24">
        <f t="shared" si="162"/>
        <v>331.14518805993993</v>
      </c>
      <c r="BN333" s="19">
        <v>331.14518805993993</v>
      </c>
      <c r="BO333" s="24">
        <f t="shared" si="163"/>
        <v>49.671778208990986</v>
      </c>
      <c r="BP333" s="24">
        <f t="shared" si="164"/>
        <v>380.81696626893091</v>
      </c>
    </row>
    <row r="334" spans="2:68" ht="15" customHeight="1" x14ac:dyDescent="0.3">
      <c r="B334" s="131" t="s">
        <v>617</v>
      </c>
      <c r="C334" s="99"/>
      <c r="D334" s="100" t="s">
        <v>82</v>
      </c>
      <c r="E334" s="100" t="s">
        <v>24</v>
      </c>
      <c r="F334" s="100" t="s">
        <v>621</v>
      </c>
      <c r="G334" s="105">
        <v>93</v>
      </c>
      <c r="H334" s="105">
        <v>108</v>
      </c>
      <c r="I334" s="105">
        <v>7</v>
      </c>
      <c r="J334" s="99" t="s">
        <v>15</v>
      </c>
      <c r="K334" s="132">
        <f t="shared" si="165"/>
        <v>14523.478064000001</v>
      </c>
      <c r="L334" s="35">
        <v>460</v>
      </c>
      <c r="S334" s="16"/>
      <c r="T334" s="19"/>
      <c r="V334" s="2"/>
      <c r="W334" s="16"/>
      <c r="Y334" s="2"/>
      <c r="Z334" s="2"/>
      <c r="AA334" s="17"/>
      <c r="AB334" s="2"/>
      <c r="AD334" s="17"/>
      <c r="AH334" s="19"/>
      <c r="AI334" s="19"/>
      <c r="AJ334" s="16"/>
      <c r="AL334" s="2"/>
      <c r="AN334" s="2"/>
      <c r="AO334" s="19"/>
      <c r="AP334" s="24"/>
      <c r="AQ334" s="24"/>
      <c r="AR334" s="19"/>
      <c r="AS334" s="24"/>
      <c r="AT334" s="24"/>
      <c r="AU334" s="19"/>
      <c r="AV334" s="24"/>
      <c r="AW334" s="24"/>
      <c r="AX334" s="19"/>
      <c r="AY334" s="24"/>
      <c r="AZ334" s="24"/>
      <c r="BA334" s="24"/>
      <c r="BB334" s="24"/>
      <c r="BD334" s="19">
        <v>354.41</v>
      </c>
      <c r="BE334" s="1">
        <f t="shared" si="157"/>
        <v>17.720500000000001</v>
      </c>
      <c r="BF334" s="2">
        <f t="shared" si="158"/>
        <v>372.13050000000004</v>
      </c>
      <c r="BG334" s="19">
        <v>372.13050000000004</v>
      </c>
      <c r="BH334" s="1">
        <f t="shared" si="159"/>
        <v>48.376965000000006</v>
      </c>
      <c r="BI334" s="2">
        <f t="shared" si="160"/>
        <v>420.50746500000002</v>
      </c>
      <c r="BJ334" s="19">
        <v>420.50746500000002</v>
      </c>
      <c r="BK334" s="24">
        <f t="shared" si="161"/>
        <v>21.025373250000001</v>
      </c>
      <c r="BL334" s="24">
        <f t="shared" si="162"/>
        <v>441.53283825000005</v>
      </c>
      <c r="BN334" s="19">
        <v>441.53283825000005</v>
      </c>
      <c r="BO334" s="24">
        <f t="shared" si="163"/>
        <v>66.229925737499997</v>
      </c>
      <c r="BP334" s="24">
        <f t="shared" si="164"/>
        <v>507.76276398750008</v>
      </c>
    </row>
    <row r="335" spans="2:68" ht="15" customHeight="1" x14ac:dyDescent="0.3">
      <c r="B335" s="131" t="s">
        <v>622</v>
      </c>
      <c r="C335" s="99">
        <v>9675</v>
      </c>
      <c r="D335" s="100" t="s">
        <v>82</v>
      </c>
      <c r="E335" s="100" t="s">
        <v>24</v>
      </c>
      <c r="F335" s="100" t="s">
        <v>688</v>
      </c>
      <c r="G335" s="105">
        <v>93</v>
      </c>
      <c r="H335" s="105">
        <v>108</v>
      </c>
      <c r="I335" s="105">
        <v>7</v>
      </c>
      <c r="J335" s="99" t="s">
        <v>15</v>
      </c>
      <c r="K335" s="132">
        <f t="shared" si="165"/>
        <v>29994.139480000002</v>
      </c>
      <c r="L335" s="35">
        <v>950</v>
      </c>
      <c r="S335" s="16"/>
      <c r="T335" s="19"/>
      <c r="V335" s="2"/>
      <c r="W335" s="16"/>
      <c r="Y335" s="2"/>
      <c r="Z335" s="2"/>
      <c r="AA335" s="17"/>
      <c r="AB335" s="2"/>
      <c r="AD335" s="17"/>
      <c r="AH335" s="19">
        <v>155.19627536000002</v>
      </c>
      <c r="AI335" s="19"/>
      <c r="AJ335" s="16"/>
      <c r="AL335" s="2"/>
      <c r="AN335" s="2"/>
      <c r="AO335" s="19">
        <v>107</v>
      </c>
      <c r="AP335" s="24">
        <f t="shared" si="170"/>
        <v>9.6300000000000008</v>
      </c>
      <c r="AQ335" s="24">
        <f t="shared" si="171"/>
        <v>116.63</v>
      </c>
      <c r="AR335" s="19">
        <v>116.63</v>
      </c>
      <c r="AS335" s="24">
        <f t="shared" si="172"/>
        <v>10.496699999999999</v>
      </c>
      <c r="AT335" s="24">
        <f t="shared" si="173"/>
        <v>127.1267</v>
      </c>
      <c r="AU335" s="19">
        <v>127.1267</v>
      </c>
      <c r="AV335" s="24">
        <f t="shared" si="174"/>
        <v>11.441402999999999</v>
      </c>
      <c r="AW335" s="24">
        <f t="shared" si="175"/>
        <v>138.56810300000001</v>
      </c>
      <c r="AX335" s="19">
        <v>138.56810300000001</v>
      </c>
      <c r="AY335" s="24">
        <f t="shared" si="176"/>
        <v>16.628172360000001</v>
      </c>
      <c r="AZ335" s="24">
        <f t="shared" si="177"/>
        <v>155.19627536000002</v>
      </c>
      <c r="BA335" s="24">
        <f t="shared" si="178"/>
        <v>6.207851014400001</v>
      </c>
      <c r="BB335" s="24">
        <f t="shared" si="179"/>
        <v>161.40412637440002</v>
      </c>
      <c r="BD335" s="19">
        <v>161.40412637440002</v>
      </c>
      <c r="BE335" s="1">
        <f t="shared" si="157"/>
        <v>8.0702063187200004</v>
      </c>
      <c r="BF335" s="2">
        <f t="shared" si="158"/>
        <v>169.47433269312003</v>
      </c>
      <c r="BG335" s="19">
        <v>169.47433269312003</v>
      </c>
      <c r="BH335" s="1">
        <f t="shared" si="159"/>
        <v>22.031663250105602</v>
      </c>
      <c r="BI335" s="2">
        <f t="shared" si="160"/>
        <v>191.50599594322563</v>
      </c>
      <c r="BJ335" s="19">
        <v>191.50599594322563</v>
      </c>
      <c r="BK335" s="24">
        <f t="shared" si="161"/>
        <v>9.5752997971612821</v>
      </c>
      <c r="BL335" s="24">
        <f t="shared" si="162"/>
        <v>201.08129574038691</v>
      </c>
      <c r="BN335" s="19">
        <v>201.08129574038691</v>
      </c>
      <c r="BO335" s="24">
        <f t="shared" si="163"/>
        <v>30.162194361058038</v>
      </c>
      <c r="BP335" s="24">
        <f t="shared" si="164"/>
        <v>231.24349010144493</v>
      </c>
    </row>
    <row r="336" spans="2:68" ht="15" customHeight="1" thickBot="1" x14ac:dyDescent="0.35">
      <c r="B336" s="131" t="s">
        <v>603</v>
      </c>
      <c r="C336" s="99"/>
      <c r="D336" s="100" t="s">
        <v>82</v>
      </c>
      <c r="E336" s="100" t="s">
        <v>698</v>
      </c>
      <c r="F336" s="100" t="s">
        <v>604</v>
      </c>
      <c r="G336" s="105">
        <v>70</v>
      </c>
      <c r="H336" s="105">
        <v>85</v>
      </c>
      <c r="I336" s="105">
        <v>7</v>
      </c>
      <c r="J336" s="99" t="s">
        <v>14</v>
      </c>
      <c r="K336" s="132">
        <f t="shared" si="165"/>
        <v>10928.91724316</v>
      </c>
      <c r="L336" s="35">
        <v>346.15</v>
      </c>
      <c r="S336" s="16"/>
      <c r="T336" s="19"/>
      <c r="V336" s="2"/>
      <c r="W336" s="16"/>
      <c r="Y336" s="2"/>
      <c r="Z336" s="2"/>
      <c r="AA336" s="17"/>
      <c r="AB336" s="2"/>
      <c r="AD336" s="17"/>
      <c r="AH336" s="20">
        <v>155.19627536000002</v>
      </c>
      <c r="AI336" s="19"/>
      <c r="AJ336" s="16"/>
      <c r="AL336" s="2"/>
      <c r="AN336" s="2"/>
      <c r="AO336" s="20">
        <v>107</v>
      </c>
      <c r="AP336" s="24">
        <f t="shared" si="170"/>
        <v>9.6300000000000008</v>
      </c>
      <c r="AQ336" s="24">
        <f t="shared" si="171"/>
        <v>116.63</v>
      </c>
      <c r="AR336" s="20">
        <v>116.63</v>
      </c>
      <c r="AS336" s="24">
        <f t="shared" si="172"/>
        <v>10.496699999999999</v>
      </c>
      <c r="AT336" s="24">
        <f t="shared" si="173"/>
        <v>127.1267</v>
      </c>
      <c r="AU336" s="20">
        <v>127.1267</v>
      </c>
      <c r="AV336" s="24">
        <f t="shared" si="174"/>
        <v>11.441402999999999</v>
      </c>
      <c r="AW336" s="24">
        <f t="shared" si="175"/>
        <v>138.56810300000001</v>
      </c>
      <c r="AX336" s="20">
        <v>138.56810300000001</v>
      </c>
      <c r="AY336" s="24">
        <f t="shared" si="176"/>
        <v>16.628172360000001</v>
      </c>
      <c r="AZ336" s="24">
        <f t="shared" si="177"/>
        <v>155.19627536000002</v>
      </c>
      <c r="BA336" s="24">
        <f t="shared" si="178"/>
        <v>6.207851014400001</v>
      </c>
      <c r="BB336" s="24">
        <f t="shared" si="179"/>
        <v>161.40412637440002</v>
      </c>
      <c r="BD336" s="20">
        <v>161.40412637440002</v>
      </c>
      <c r="BE336" s="1">
        <f t="shared" si="157"/>
        <v>8.0702063187200004</v>
      </c>
      <c r="BF336" s="2">
        <f t="shared" si="158"/>
        <v>169.47433269312003</v>
      </c>
      <c r="BG336" s="20">
        <v>169.47433269312003</v>
      </c>
      <c r="BH336" s="1">
        <f t="shared" si="159"/>
        <v>22.031663250105602</v>
      </c>
      <c r="BI336" s="2">
        <f t="shared" si="160"/>
        <v>191.50599594322563</v>
      </c>
      <c r="BJ336" s="20">
        <v>191.50599594322563</v>
      </c>
      <c r="BK336" s="24">
        <f t="shared" si="161"/>
        <v>9.5752997971612821</v>
      </c>
      <c r="BL336" s="24">
        <f t="shared" si="162"/>
        <v>201.08129574038691</v>
      </c>
      <c r="BN336" s="20">
        <v>201.08129574038691</v>
      </c>
      <c r="BO336" s="24">
        <f t="shared" si="163"/>
        <v>30.162194361058038</v>
      </c>
      <c r="BP336" s="24">
        <f t="shared" si="164"/>
        <v>231.24349010144493</v>
      </c>
    </row>
    <row r="337" spans="2:54" ht="15" customHeight="1" thickBot="1" x14ac:dyDescent="0.35">
      <c r="B337" s="131" t="s">
        <v>605</v>
      </c>
      <c r="C337" s="99">
        <v>1183</v>
      </c>
      <c r="D337" s="100" t="s">
        <v>82</v>
      </c>
      <c r="E337" s="100" t="s">
        <v>698</v>
      </c>
      <c r="F337" s="100" t="s">
        <v>689</v>
      </c>
      <c r="G337" s="105">
        <v>70</v>
      </c>
      <c r="H337" s="105">
        <v>85</v>
      </c>
      <c r="I337" s="105">
        <v>7</v>
      </c>
      <c r="J337" s="99" t="s">
        <v>14</v>
      </c>
      <c r="K337" s="132">
        <f t="shared" si="165"/>
        <v>22547.699694359999</v>
      </c>
      <c r="L337" s="35">
        <v>714.15</v>
      </c>
      <c r="S337" s="16"/>
      <c r="T337" s="19"/>
      <c r="V337" s="2"/>
      <c r="W337" s="16"/>
      <c r="Y337" s="2"/>
      <c r="Z337" s="2"/>
      <c r="AA337" s="17"/>
      <c r="AB337" s="2"/>
      <c r="AD337" s="17"/>
      <c r="AI337" s="20">
        <v>95.1</v>
      </c>
      <c r="AJ337" s="16"/>
      <c r="AL337" s="2"/>
      <c r="AM337" s="1">
        <f t="shared" si="186"/>
        <v>7.6079999999999997</v>
      </c>
      <c r="AN337" s="2">
        <f t="shared" si="187"/>
        <v>102.708</v>
      </c>
      <c r="AV337" s="24">
        <f t="shared" si="174"/>
        <v>0</v>
      </c>
      <c r="AW337" s="24">
        <f t="shared" si="175"/>
        <v>0</v>
      </c>
      <c r="AY337" s="24">
        <f t="shared" si="176"/>
        <v>0</v>
      </c>
      <c r="AZ337" s="24">
        <f t="shared" si="177"/>
        <v>0</v>
      </c>
      <c r="BA337" s="24">
        <f t="shared" si="178"/>
        <v>0</v>
      </c>
      <c r="BB337" s="24">
        <f t="shared" si="179"/>
        <v>0</v>
      </c>
    </row>
    <row r="338" spans="2:54" ht="15" customHeight="1" x14ac:dyDescent="0.3">
      <c r="B338" s="131" t="s">
        <v>602</v>
      </c>
      <c r="C338" s="99">
        <v>1185</v>
      </c>
      <c r="D338" s="100" t="s">
        <v>82</v>
      </c>
      <c r="E338" s="100" t="s">
        <v>26</v>
      </c>
      <c r="F338" s="100" t="s">
        <v>699</v>
      </c>
      <c r="G338" s="105">
        <v>60</v>
      </c>
      <c r="H338" s="105">
        <v>75</v>
      </c>
      <c r="I338" s="105">
        <v>7</v>
      </c>
      <c r="J338" s="99" t="s">
        <v>14</v>
      </c>
      <c r="K338" s="132">
        <f t="shared" ref="K338:K339" si="195">L338*$L$7</f>
        <v>9658.11291256</v>
      </c>
      <c r="L338" s="35">
        <v>305.89999999999998</v>
      </c>
      <c r="S338" s="16"/>
      <c r="T338" s="19"/>
      <c r="V338" s="2"/>
      <c r="W338" s="16"/>
      <c r="Y338" s="2"/>
      <c r="Z338" s="2"/>
      <c r="AA338" s="17"/>
      <c r="AB338" s="2"/>
      <c r="AD338" s="17"/>
    </row>
    <row r="339" spans="2:54" ht="15" customHeight="1" x14ac:dyDescent="0.3">
      <c r="B339" s="131" t="s">
        <v>623</v>
      </c>
      <c r="C339" s="99" t="s">
        <v>624</v>
      </c>
      <c r="D339" s="100" t="s">
        <v>59</v>
      </c>
      <c r="E339" s="100" t="s">
        <v>26</v>
      </c>
      <c r="F339" s="100" t="s">
        <v>690</v>
      </c>
      <c r="G339" s="105">
        <v>30</v>
      </c>
      <c r="H339" s="105">
        <v>50</v>
      </c>
      <c r="I339" s="105">
        <v>7</v>
      </c>
      <c r="J339" s="99" t="s">
        <v>14</v>
      </c>
      <c r="K339" s="132">
        <f t="shared" si="195"/>
        <v>6725.0017992000003</v>
      </c>
      <c r="L339" s="35">
        <v>213</v>
      </c>
      <c r="T339" s="19"/>
      <c r="V339" s="2"/>
    </row>
    <row r="340" spans="2:54" ht="15" customHeight="1" x14ac:dyDescent="0.3">
      <c r="B340" s="131" t="s">
        <v>623</v>
      </c>
      <c r="C340" s="87"/>
      <c r="D340" s="106" t="s">
        <v>737</v>
      </c>
      <c r="E340" s="106" t="s">
        <v>27</v>
      </c>
      <c r="F340" s="106" t="s">
        <v>738</v>
      </c>
      <c r="G340" s="107">
        <v>30</v>
      </c>
      <c r="H340" s="107">
        <v>50</v>
      </c>
      <c r="I340" s="107">
        <v>7</v>
      </c>
      <c r="J340" s="108" t="s">
        <v>14</v>
      </c>
      <c r="K340" s="132">
        <f>K339</f>
        <v>6725.0017992000003</v>
      </c>
      <c r="L340" s="35">
        <v>305.55500000000001</v>
      </c>
      <c r="T340" s="19"/>
      <c r="V340" s="2"/>
    </row>
    <row r="341" spans="2:54" ht="15" customHeight="1" x14ac:dyDescent="0.3">
      <c r="B341" s="131" t="s">
        <v>627</v>
      </c>
      <c r="C341" s="99" t="s">
        <v>625</v>
      </c>
      <c r="D341" s="100" t="s">
        <v>59</v>
      </c>
      <c r="E341" s="100" t="s">
        <v>626</v>
      </c>
      <c r="F341" s="100" t="s">
        <v>691</v>
      </c>
      <c r="G341" s="105">
        <v>11.9</v>
      </c>
      <c r="H341" s="105">
        <v>24</v>
      </c>
      <c r="I341" s="105">
        <v>6</v>
      </c>
      <c r="J341" s="99" t="s">
        <v>14</v>
      </c>
      <c r="K341" s="132">
        <f t="shared" ref="K341:K363" si="196">L340*$L$7</f>
        <v>9647.2203040120003</v>
      </c>
      <c r="L341" s="35">
        <v>305.55500000000001</v>
      </c>
      <c r="T341" s="19">
        <v>63</v>
      </c>
      <c r="U341" s="1">
        <f t="shared" si="192"/>
        <v>6.3</v>
      </c>
      <c r="V341" s="2">
        <f t="shared" si="193"/>
        <v>69.3</v>
      </c>
    </row>
    <row r="342" spans="2:54" ht="15" customHeight="1" x14ac:dyDescent="0.3">
      <c r="B342" s="131" t="s">
        <v>627</v>
      </c>
      <c r="C342" s="99" t="s">
        <v>628</v>
      </c>
      <c r="D342" s="100" t="s">
        <v>629</v>
      </c>
      <c r="E342" s="100" t="s">
        <v>626</v>
      </c>
      <c r="F342" s="100" t="s">
        <v>692</v>
      </c>
      <c r="G342" s="105">
        <v>11.9</v>
      </c>
      <c r="H342" s="105">
        <v>24</v>
      </c>
      <c r="I342" s="105">
        <v>6</v>
      </c>
      <c r="J342" s="99" t="s">
        <v>14</v>
      </c>
      <c r="K342" s="132">
        <f t="shared" si="196"/>
        <v>9647.2203040120003</v>
      </c>
      <c r="L342" s="35">
        <v>458.33</v>
      </c>
    </row>
    <row r="343" spans="2:54" ht="15" customHeight="1" x14ac:dyDescent="0.3">
      <c r="B343" s="131" t="s">
        <v>648</v>
      </c>
      <c r="C343" s="99" t="s">
        <v>630</v>
      </c>
      <c r="D343" s="100" t="s">
        <v>23</v>
      </c>
      <c r="E343" s="100" t="s">
        <v>626</v>
      </c>
      <c r="F343" s="100" t="s">
        <v>693</v>
      </c>
      <c r="G343" s="105">
        <v>12</v>
      </c>
      <c r="H343" s="105">
        <v>28</v>
      </c>
      <c r="I343" s="105">
        <v>7</v>
      </c>
      <c r="J343" s="99" t="s">
        <v>598</v>
      </c>
      <c r="K343" s="132">
        <f t="shared" si="196"/>
        <v>14470.751524072</v>
      </c>
      <c r="L343" s="35">
        <v>162</v>
      </c>
    </row>
    <row r="344" spans="2:54" ht="15" customHeight="1" x14ac:dyDescent="0.3">
      <c r="B344" s="131" t="s">
        <v>631</v>
      </c>
      <c r="C344" s="99"/>
      <c r="D344" s="100" t="s">
        <v>59</v>
      </c>
      <c r="E344" s="100" t="s">
        <v>610</v>
      </c>
      <c r="F344" s="100" t="s">
        <v>694</v>
      </c>
      <c r="G344" s="105">
        <v>21</v>
      </c>
      <c r="H344" s="105" t="s">
        <v>632</v>
      </c>
      <c r="I344" s="105" t="s">
        <v>633</v>
      </c>
      <c r="J344" s="99" t="s">
        <v>125</v>
      </c>
      <c r="K344" s="132">
        <f t="shared" si="196"/>
        <v>5114.7901007999999</v>
      </c>
      <c r="L344" s="35">
        <v>192</v>
      </c>
    </row>
    <row r="345" spans="2:54" ht="15" customHeight="1" x14ac:dyDescent="0.3">
      <c r="B345" s="131" t="s">
        <v>634</v>
      </c>
      <c r="C345" s="99"/>
      <c r="D345" s="100" t="s">
        <v>55</v>
      </c>
      <c r="E345" s="100" t="s">
        <v>26</v>
      </c>
      <c r="F345" s="100" t="s">
        <v>635</v>
      </c>
      <c r="G345" s="105">
        <v>32</v>
      </c>
      <c r="H345" s="105">
        <v>45</v>
      </c>
      <c r="I345" s="105">
        <v>6</v>
      </c>
      <c r="J345" s="99" t="s">
        <v>14</v>
      </c>
      <c r="K345" s="132">
        <f t="shared" si="196"/>
        <v>6061.9734527999999</v>
      </c>
      <c r="L345" s="35">
        <v>153</v>
      </c>
    </row>
    <row r="346" spans="2:54" ht="15" customHeight="1" x14ac:dyDescent="0.3">
      <c r="B346" s="131" t="s">
        <v>636</v>
      </c>
      <c r="C346" s="99">
        <v>1256</v>
      </c>
      <c r="D346" s="100" t="s">
        <v>563</v>
      </c>
      <c r="E346" s="109" t="s">
        <v>610</v>
      </c>
      <c r="F346" s="100" t="s">
        <v>637</v>
      </c>
      <c r="G346" s="105">
        <v>21</v>
      </c>
      <c r="H346" s="105">
        <v>35</v>
      </c>
      <c r="I346" s="105" t="s">
        <v>638</v>
      </c>
      <c r="J346" s="99" t="s">
        <v>125</v>
      </c>
      <c r="K346" s="132">
        <f t="shared" si="196"/>
        <v>4830.6350952000003</v>
      </c>
      <c r="L346" s="35">
        <v>531.29999999999995</v>
      </c>
    </row>
    <row r="347" spans="2:54" ht="15" customHeight="1" x14ac:dyDescent="0.3">
      <c r="B347" s="131" t="s">
        <v>606</v>
      </c>
      <c r="C347" s="99"/>
      <c r="D347" s="100" t="s">
        <v>607</v>
      </c>
      <c r="E347" s="100" t="s">
        <v>26</v>
      </c>
      <c r="F347" s="100" t="s">
        <v>695</v>
      </c>
      <c r="G347" s="105">
        <v>45</v>
      </c>
      <c r="H347" s="105">
        <v>60</v>
      </c>
      <c r="I347" s="105">
        <v>8</v>
      </c>
      <c r="J347" s="99" t="s">
        <v>14</v>
      </c>
      <c r="K347" s="132">
        <f t="shared" si="196"/>
        <v>16774.61716392</v>
      </c>
      <c r="L347" s="34">
        <v>240.79</v>
      </c>
    </row>
    <row r="348" spans="2:54" ht="15" customHeight="1" x14ac:dyDescent="0.3">
      <c r="B348" s="131" t="s">
        <v>650</v>
      </c>
      <c r="C348" s="99"/>
      <c r="D348" s="100" t="s">
        <v>59</v>
      </c>
      <c r="E348" s="100" t="s">
        <v>27</v>
      </c>
      <c r="F348" s="100" t="s">
        <v>651</v>
      </c>
      <c r="G348" s="105">
        <v>46</v>
      </c>
      <c r="H348" s="105">
        <v>56.4</v>
      </c>
      <c r="I348" s="105">
        <v>7</v>
      </c>
      <c r="J348" s="110" t="s">
        <v>14</v>
      </c>
      <c r="K348" s="132">
        <f t="shared" si="196"/>
        <v>7602.4093109360001</v>
      </c>
      <c r="L348" s="34">
        <v>671.2962</v>
      </c>
    </row>
    <row r="349" spans="2:54" ht="15" customHeight="1" x14ac:dyDescent="0.3">
      <c r="B349" s="131" t="s">
        <v>653</v>
      </c>
      <c r="C349" s="99"/>
      <c r="D349" s="138" t="s">
        <v>652</v>
      </c>
      <c r="E349" s="100" t="s">
        <v>26</v>
      </c>
      <c r="F349" s="100" t="s">
        <v>696</v>
      </c>
      <c r="G349" s="105">
        <v>61</v>
      </c>
      <c r="H349" s="105">
        <v>75</v>
      </c>
      <c r="I349" s="105">
        <v>8</v>
      </c>
      <c r="J349" s="110" t="s">
        <v>14</v>
      </c>
      <c r="K349" s="132">
        <f t="shared" si="196"/>
        <v>21194.686163362079</v>
      </c>
      <c r="L349" s="34">
        <v>220.79769999999999</v>
      </c>
    </row>
    <row r="350" spans="2:54" ht="15" customHeight="1" x14ac:dyDescent="0.3">
      <c r="B350" s="131" t="s">
        <v>656</v>
      </c>
      <c r="C350" s="111"/>
      <c r="D350" s="112" t="s">
        <v>59</v>
      </c>
      <c r="E350" s="112" t="s">
        <v>12</v>
      </c>
      <c r="F350" s="112" t="s">
        <v>657</v>
      </c>
      <c r="G350" s="113">
        <v>37</v>
      </c>
      <c r="H350" s="113">
        <v>62</v>
      </c>
      <c r="I350" s="113">
        <v>6.8</v>
      </c>
      <c r="J350" s="111" t="s">
        <v>13</v>
      </c>
      <c r="K350" s="132">
        <f t="shared" si="196"/>
        <v>6971.1968533296795</v>
      </c>
      <c r="L350" s="35">
        <v>234.15199999999999</v>
      </c>
    </row>
    <row r="351" spans="2:54" ht="15" customHeight="1" x14ac:dyDescent="0.3">
      <c r="B351" s="131" t="s">
        <v>658</v>
      </c>
      <c r="C351" s="111" t="s">
        <v>707</v>
      </c>
      <c r="D351" s="112" t="s">
        <v>55</v>
      </c>
      <c r="E351" s="112" t="s">
        <v>27</v>
      </c>
      <c r="F351" s="112" t="s">
        <v>697</v>
      </c>
      <c r="G351" s="113">
        <v>31</v>
      </c>
      <c r="H351" s="113">
        <v>55</v>
      </c>
      <c r="I351" s="113">
        <v>7</v>
      </c>
      <c r="J351" s="111" t="s">
        <v>14</v>
      </c>
      <c r="K351" s="132">
        <f t="shared" si="196"/>
        <v>7392.8292079167995</v>
      </c>
      <c r="L351" s="34">
        <v>190.76599999999999</v>
      </c>
    </row>
    <row r="352" spans="2:54" ht="15" customHeight="1" x14ac:dyDescent="0.3">
      <c r="B352" s="131" t="s">
        <v>663</v>
      </c>
      <c r="C352" s="99"/>
      <c r="D352" s="100" t="s">
        <v>82</v>
      </c>
      <c r="E352" s="100" t="s">
        <v>664</v>
      </c>
      <c r="F352" s="100" t="s">
        <v>665</v>
      </c>
      <c r="G352" s="114">
        <v>22</v>
      </c>
      <c r="H352" s="114">
        <v>36</v>
      </c>
      <c r="I352" s="100" t="s">
        <v>666</v>
      </c>
      <c r="J352" s="99" t="s">
        <v>125</v>
      </c>
      <c r="K352" s="133">
        <f t="shared" si="196"/>
        <v>6023.0126442543997</v>
      </c>
      <c r="L352" s="34">
        <v>2408.4340000000002</v>
      </c>
    </row>
    <row r="353" spans="2:12" ht="15" customHeight="1" x14ac:dyDescent="0.3">
      <c r="B353" s="131" t="s">
        <v>705</v>
      </c>
      <c r="C353" s="99"/>
      <c r="D353" s="100" t="s">
        <v>59</v>
      </c>
      <c r="E353" s="100" t="s">
        <v>24</v>
      </c>
      <c r="F353" s="100" t="s">
        <v>706</v>
      </c>
      <c r="G353" s="100"/>
      <c r="H353" s="100"/>
      <c r="I353" s="100"/>
      <c r="J353" s="100"/>
      <c r="K353" s="133">
        <f t="shared" si="196"/>
        <v>76040.952973025604</v>
      </c>
      <c r="L353" s="34">
        <v>417.65530000000001</v>
      </c>
    </row>
    <row r="354" spans="2:12" ht="15" customHeight="1" x14ac:dyDescent="0.3">
      <c r="B354" s="131" t="s">
        <v>708</v>
      </c>
      <c r="C354" s="99" t="s">
        <v>717</v>
      </c>
      <c r="D354" s="100" t="s">
        <v>55</v>
      </c>
      <c r="E354" s="100" t="s">
        <v>24</v>
      </c>
      <c r="F354" s="100" t="s">
        <v>714</v>
      </c>
      <c r="G354" s="114">
        <v>80</v>
      </c>
      <c r="H354" s="114">
        <v>96</v>
      </c>
      <c r="I354" s="114">
        <v>9</v>
      </c>
      <c r="J354" s="115" t="s">
        <v>15</v>
      </c>
      <c r="K354" s="133">
        <f t="shared" si="196"/>
        <v>13186.538234485521</v>
      </c>
      <c r="L354" s="34">
        <v>435.49590000000001</v>
      </c>
    </row>
    <row r="355" spans="2:12" ht="15" customHeight="1" x14ac:dyDescent="0.3">
      <c r="B355" s="131" t="s">
        <v>709</v>
      </c>
      <c r="C355" s="111"/>
      <c r="D355" s="112" t="s">
        <v>23</v>
      </c>
      <c r="E355" s="112" t="s">
        <v>24</v>
      </c>
      <c r="F355" s="112" t="s">
        <v>715</v>
      </c>
      <c r="G355" s="113">
        <v>84</v>
      </c>
      <c r="H355" s="113">
        <v>100</v>
      </c>
      <c r="I355" s="116" t="s">
        <v>726</v>
      </c>
      <c r="J355" s="117" t="s">
        <v>15</v>
      </c>
      <c r="K355" s="134">
        <f t="shared" si="196"/>
        <v>13749.81554480856</v>
      </c>
      <c r="L355" s="34">
        <v>249.06790000000001</v>
      </c>
    </row>
    <row r="356" spans="2:12" ht="15" customHeight="1" x14ac:dyDescent="0.3">
      <c r="B356" s="131" t="s">
        <v>710</v>
      </c>
      <c r="C356" s="111"/>
      <c r="D356" s="112" t="s">
        <v>23</v>
      </c>
      <c r="E356" s="112" t="s">
        <v>26</v>
      </c>
      <c r="F356" s="112" t="s">
        <v>715</v>
      </c>
      <c r="G356" s="113">
        <v>44</v>
      </c>
      <c r="H356" s="113">
        <v>60</v>
      </c>
      <c r="I356" s="113">
        <v>8.5</v>
      </c>
      <c r="J356" s="117" t="s">
        <v>14</v>
      </c>
      <c r="K356" s="134">
        <f t="shared" si="196"/>
        <v>7863.7656132533602</v>
      </c>
      <c r="L356" s="34">
        <v>208.8</v>
      </c>
    </row>
    <row r="357" spans="2:12" ht="15" customHeight="1" x14ac:dyDescent="0.3">
      <c r="B357" s="131" t="s">
        <v>711</v>
      </c>
      <c r="C357" s="111" t="s">
        <v>716</v>
      </c>
      <c r="D357" s="112" t="s">
        <v>82</v>
      </c>
      <c r="E357" s="112" t="s">
        <v>43</v>
      </c>
      <c r="F357" s="112" t="s">
        <v>753</v>
      </c>
      <c r="G357" s="113">
        <v>30</v>
      </c>
      <c r="H357" s="113">
        <v>52</v>
      </c>
      <c r="I357" s="116" t="s">
        <v>718</v>
      </c>
      <c r="J357" s="117" t="s">
        <v>14</v>
      </c>
      <c r="K357" s="134">
        <f t="shared" si="196"/>
        <v>6592.3961299200009</v>
      </c>
      <c r="L357" s="34">
        <v>2994.71</v>
      </c>
    </row>
    <row r="358" spans="2:12" ht="15" customHeight="1" x14ac:dyDescent="0.3">
      <c r="B358" s="131" t="s">
        <v>712</v>
      </c>
      <c r="C358" s="111" t="s">
        <v>713</v>
      </c>
      <c r="D358" s="112" t="s">
        <v>607</v>
      </c>
      <c r="E358" s="112" t="s">
        <v>24</v>
      </c>
      <c r="F358" s="112" t="s">
        <v>719</v>
      </c>
      <c r="G358" s="113"/>
      <c r="H358" s="113"/>
      <c r="I358" s="113"/>
      <c r="J358" s="113"/>
      <c r="K358" s="134">
        <f t="shared" si="196"/>
        <v>94551.315202263999</v>
      </c>
      <c r="L358" s="34">
        <v>161.571</v>
      </c>
    </row>
    <row r="359" spans="2:12" ht="15" customHeight="1" x14ac:dyDescent="0.3">
      <c r="B359" s="131" t="s">
        <v>727</v>
      </c>
      <c r="C359" s="118" t="s">
        <v>729</v>
      </c>
      <c r="D359" s="112" t="s">
        <v>607</v>
      </c>
      <c r="E359" s="112" t="s">
        <v>27</v>
      </c>
      <c r="F359" s="112" t="s">
        <v>730</v>
      </c>
      <c r="G359" s="113">
        <v>24</v>
      </c>
      <c r="H359" s="113">
        <v>39</v>
      </c>
      <c r="I359" s="113">
        <v>8</v>
      </c>
      <c r="J359" s="117" t="s">
        <v>15</v>
      </c>
      <c r="K359" s="133">
        <f t="shared" si="196"/>
        <v>5101.2453788663997</v>
      </c>
      <c r="L359" s="34">
        <v>190.571</v>
      </c>
    </row>
    <row r="360" spans="2:12" ht="15" customHeight="1" x14ac:dyDescent="0.3">
      <c r="B360" s="131" t="s">
        <v>728</v>
      </c>
      <c r="C360" s="118" t="s">
        <v>731</v>
      </c>
      <c r="D360" s="112" t="s">
        <v>607</v>
      </c>
      <c r="E360" s="112" t="s">
        <v>27</v>
      </c>
      <c r="F360" s="112" t="s">
        <v>732</v>
      </c>
      <c r="G360" s="113">
        <v>36</v>
      </c>
      <c r="H360" s="113">
        <v>46</v>
      </c>
      <c r="I360" s="113">
        <v>7</v>
      </c>
      <c r="J360" s="117" t="s">
        <v>14</v>
      </c>
      <c r="K360" s="133">
        <f t="shared" si="196"/>
        <v>6016.8559524663997</v>
      </c>
      <c r="L360" s="34">
        <v>507.62700000000001</v>
      </c>
    </row>
    <row r="361" spans="2:12" ht="15" customHeight="1" x14ac:dyDescent="0.3">
      <c r="B361" s="131" t="s">
        <v>744</v>
      </c>
      <c r="C361" s="112"/>
      <c r="D361" s="118" t="s">
        <v>745</v>
      </c>
      <c r="E361" s="112" t="s">
        <v>24</v>
      </c>
      <c r="F361" s="112" t="s">
        <v>770</v>
      </c>
      <c r="G361" s="113">
        <v>84</v>
      </c>
      <c r="H361" s="113">
        <v>117</v>
      </c>
      <c r="I361" s="113">
        <v>8.5</v>
      </c>
      <c r="J361" s="117" t="s">
        <v>15</v>
      </c>
      <c r="K361" s="133">
        <f t="shared" si="196"/>
        <v>16027.1947808568</v>
      </c>
      <c r="L361" s="34">
        <v>165.68379999999999</v>
      </c>
    </row>
    <row r="362" spans="2:12" ht="15" customHeight="1" x14ac:dyDescent="0.3">
      <c r="B362" s="131" t="s">
        <v>748</v>
      </c>
      <c r="C362" s="118" t="s">
        <v>750</v>
      </c>
      <c r="D362" s="112" t="s">
        <v>607</v>
      </c>
      <c r="E362" s="112" t="s">
        <v>26</v>
      </c>
      <c r="F362" s="112" t="s">
        <v>732</v>
      </c>
      <c r="G362" s="113">
        <v>30</v>
      </c>
      <c r="H362" s="113">
        <v>40</v>
      </c>
      <c r="I362" s="113">
        <v>7</v>
      </c>
      <c r="J362" s="117" t="s">
        <v>14</v>
      </c>
      <c r="K362" s="133">
        <f t="shared" si="196"/>
        <v>5231.09790186992</v>
      </c>
      <c r="L362" s="34">
        <v>200.9357</v>
      </c>
    </row>
    <row r="363" spans="2:12" ht="15" customHeight="1" x14ac:dyDescent="0.3">
      <c r="B363" s="131" t="s">
        <v>749</v>
      </c>
      <c r="C363" s="112"/>
      <c r="D363" s="112" t="s">
        <v>87</v>
      </c>
      <c r="E363" s="112" t="s">
        <v>26</v>
      </c>
      <c r="F363" s="112" t="s">
        <v>771</v>
      </c>
      <c r="G363" s="113">
        <v>36</v>
      </c>
      <c r="H363" s="113">
        <v>48</v>
      </c>
      <c r="I363" s="113">
        <v>7</v>
      </c>
      <c r="J363" s="117" t="s">
        <v>14</v>
      </c>
      <c r="K363" s="133">
        <f t="shared" si="196"/>
        <v>6344.0983287488798</v>
      </c>
    </row>
    <row r="364" spans="2:12" ht="15" customHeight="1" x14ac:dyDescent="0.3">
      <c r="B364" s="131" t="s">
        <v>754</v>
      </c>
      <c r="C364" s="112"/>
      <c r="D364" s="112" t="s">
        <v>55</v>
      </c>
      <c r="E364" s="112" t="s">
        <v>24</v>
      </c>
      <c r="F364" s="112" t="s">
        <v>755</v>
      </c>
      <c r="G364" s="113">
        <v>78</v>
      </c>
      <c r="H364" s="113">
        <v>100</v>
      </c>
      <c r="I364" s="113">
        <v>8</v>
      </c>
      <c r="J364" s="117" t="s">
        <v>15</v>
      </c>
      <c r="K364" s="133">
        <f>L364*$L$7</f>
        <v>13244.698133848377</v>
      </c>
      <c r="L364" s="34">
        <v>419.49739</v>
      </c>
    </row>
    <row r="365" spans="2:12" ht="15" customHeight="1" x14ac:dyDescent="0.3">
      <c r="B365" s="131" t="s">
        <v>756</v>
      </c>
      <c r="C365" s="112"/>
      <c r="D365" s="112" t="s">
        <v>82</v>
      </c>
      <c r="E365" s="112" t="s">
        <v>43</v>
      </c>
      <c r="F365" s="112" t="s">
        <v>757</v>
      </c>
      <c r="G365" s="113">
        <v>39</v>
      </c>
      <c r="H365" s="113">
        <v>59</v>
      </c>
      <c r="I365" s="116" t="s">
        <v>758</v>
      </c>
      <c r="J365" s="117" t="s">
        <v>15</v>
      </c>
      <c r="K365" s="133">
        <f>L365*$L$7</f>
        <v>7568.3991140435201</v>
      </c>
      <c r="L365" s="34">
        <v>239.71279999999999</v>
      </c>
    </row>
    <row r="366" spans="2:12" ht="15" customHeight="1" x14ac:dyDescent="0.3">
      <c r="B366" s="131" t="s">
        <v>761</v>
      </c>
      <c r="C366" s="143"/>
      <c r="D366" s="144" t="s">
        <v>55</v>
      </c>
      <c r="E366" s="144" t="s">
        <v>763</v>
      </c>
      <c r="F366" s="144" t="s">
        <v>772</v>
      </c>
      <c r="G366" s="145">
        <v>25</v>
      </c>
      <c r="H366" s="145">
        <v>44.5</v>
      </c>
      <c r="I366" s="146" t="s">
        <v>765</v>
      </c>
      <c r="J366" s="147" t="s">
        <v>125</v>
      </c>
      <c r="K366" s="134">
        <f t="shared" ref="K366:K370" si="197">L366*$L$7</f>
        <v>6121.4991905564393</v>
      </c>
      <c r="L366" s="34">
        <v>193.88534999999999</v>
      </c>
    </row>
    <row r="367" spans="2:12" ht="15" customHeight="1" x14ac:dyDescent="0.3">
      <c r="B367" s="131" t="s">
        <v>762</v>
      </c>
      <c r="C367" s="143"/>
      <c r="D367" s="144" t="s">
        <v>55</v>
      </c>
      <c r="E367" s="144" t="s">
        <v>763</v>
      </c>
      <c r="F367" s="144" t="s">
        <v>773</v>
      </c>
      <c r="G367" s="145">
        <v>25</v>
      </c>
      <c r="H367" s="145">
        <v>33</v>
      </c>
      <c r="I367" s="146" t="s">
        <v>764</v>
      </c>
      <c r="J367" s="147" t="s">
        <v>125</v>
      </c>
      <c r="K367" s="134">
        <f t="shared" si="197"/>
        <v>5564.9989771169603</v>
      </c>
      <c r="L367" s="34">
        <v>176.2594</v>
      </c>
    </row>
    <row r="368" spans="2:12" ht="15" customHeight="1" x14ac:dyDescent="0.3">
      <c r="B368" s="131" t="s">
        <v>766</v>
      </c>
      <c r="C368" s="143" t="s">
        <v>767</v>
      </c>
      <c r="D368" s="148" t="s">
        <v>87</v>
      </c>
      <c r="E368" s="148" t="s">
        <v>24</v>
      </c>
      <c r="F368" s="148" t="s">
        <v>774</v>
      </c>
      <c r="G368" s="145">
        <v>78</v>
      </c>
      <c r="H368" s="145">
        <v>105.5</v>
      </c>
      <c r="I368" s="145">
        <v>7.5</v>
      </c>
      <c r="J368" s="149" t="s">
        <v>15</v>
      </c>
      <c r="K368" s="134">
        <f t="shared" si="197"/>
        <v>14468.9992348708</v>
      </c>
      <c r="L368" s="34">
        <v>458.27449999999999</v>
      </c>
    </row>
    <row r="369" spans="2:12" ht="15" customHeight="1" x14ac:dyDescent="0.3">
      <c r="B369" s="176" t="s">
        <v>768</v>
      </c>
      <c r="C369" s="177" t="s">
        <v>769</v>
      </c>
      <c r="D369" s="178" t="s">
        <v>607</v>
      </c>
      <c r="E369" s="178" t="s">
        <v>775</v>
      </c>
      <c r="F369" s="178" t="s">
        <v>776</v>
      </c>
      <c r="G369" s="179" t="s">
        <v>125</v>
      </c>
      <c r="H369" s="179">
        <v>32</v>
      </c>
      <c r="I369" s="179">
        <v>8.5</v>
      </c>
      <c r="J369" s="180" t="s">
        <v>125</v>
      </c>
      <c r="K369" s="133">
        <f t="shared" si="197"/>
        <v>3339.0044379147198</v>
      </c>
      <c r="L369" s="34">
        <v>105.75579999999999</v>
      </c>
    </row>
    <row r="370" spans="2:12" ht="15" customHeight="1" x14ac:dyDescent="0.3">
      <c r="B370" s="176" t="s">
        <v>784</v>
      </c>
      <c r="C370" s="177" t="s">
        <v>313</v>
      </c>
      <c r="D370" s="178" t="s">
        <v>87</v>
      </c>
      <c r="E370" s="178" t="s">
        <v>43</v>
      </c>
      <c r="F370" s="178" t="s">
        <v>785</v>
      </c>
      <c r="G370" s="179">
        <v>34</v>
      </c>
      <c r="H370" s="179">
        <v>54</v>
      </c>
      <c r="I370" s="179" t="s">
        <v>786</v>
      </c>
      <c r="J370" s="180" t="s">
        <v>14</v>
      </c>
      <c r="K370" s="133">
        <f t="shared" si="197"/>
        <v>6677.9962467180803</v>
      </c>
      <c r="L370" s="34">
        <v>211.5112</v>
      </c>
    </row>
    <row r="371" spans="2:12" ht="15" customHeight="1" x14ac:dyDescent="0.3">
      <c r="B371" s="176" t="s">
        <v>787</v>
      </c>
      <c r="C371" s="177" t="s">
        <v>788</v>
      </c>
      <c r="D371" s="178" t="s">
        <v>87</v>
      </c>
      <c r="E371" s="178" t="s">
        <v>26</v>
      </c>
      <c r="F371" s="109" t="s">
        <v>796</v>
      </c>
      <c r="G371" s="179">
        <v>50</v>
      </c>
      <c r="H371" s="179">
        <v>68</v>
      </c>
      <c r="I371" s="179" t="s">
        <v>789</v>
      </c>
      <c r="J371" s="180" t="s">
        <v>14</v>
      </c>
      <c r="K371" s="133">
        <f>K332</f>
        <v>10924.181326400001</v>
      </c>
    </row>
    <row r="372" spans="2:12" ht="15" customHeight="1" x14ac:dyDescent="0.3">
      <c r="B372" s="176" t="s">
        <v>790</v>
      </c>
      <c r="C372" s="178"/>
      <c r="D372" s="178" t="s">
        <v>87</v>
      </c>
      <c r="E372" s="178" t="s">
        <v>791</v>
      </c>
      <c r="F372" s="178" t="s">
        <v>797</v>
      </c>
      <c r="G372" s="179">
        <v>65</v>
      </c>
      <c r="H372" s="179">
        <v>79</v>
      </c>
      <c r="I372" s="179">
        <v>7</v>
      </c>
      <c r="J372" s="180" t="s">
        <v>14</v>
      </c>
      <c r="K372" s="133">
        <f>L372*$L$7</f>
        <v>10017.0006846328</v>
      </c>
      <c r="L372" s="34">
        <v>317.267</v>
      </c>
    </row>
    <row r="373" spans="2:12" ht="15" customHeight="1" x14ac:dyDescent="0.3">
      <c r="B373" s="176" t="s">
        <v>792</v>
      </c>
      <c r="C373" s="181" t="s">
        <v>793</v>
      </c>
      <c r="D373" s="178" t="s">
        <v>794</v>
      </c>
      <c r="E373" s="178" t="s">
        <v>791</v>
      </c>
      <c r="F373" s="178" t="s">
        <v>795</v>
      </c>
      <c r="G373" s="179">
        <v>50</v>
      </c>
      <c r="H373" s="179">
        <v>70</v>
      </c>
      <c r="I373" s="179">
        <v>10</v>
      </c>
      <c r="J373" s="180" t="s">
        <v>14</v>
      </c>
      <c r="K373" s="133">
        <f>L373*$L$7</f>
        <v>9237.8981757230395</v>
      </c>
      <c r="L373" s="34">
        <v>292.59059999999999</v>
      </c>
    </row>
    <row r="374" spans="2:12" ht="15" customHeight="1" x14ac:dyDescent="0.3">
      <c r="B374" s="176" t="s">
        <v>800</v>
      </c>
      <c r="C374" s="181" t="s">
        <v>801</v>
      </c>
      <c r="D374" s="178" t="s">
        <v>87</v>
      </c>
      <c r="E374" s="178" t="s">
        <v>43</v>
      </c>
      <c r="F374" s="109" t="s">
        <v>803</v>
      </c>
      <c r="G374" s="182">
        <v>34</v>
      </c>
      <c r="H374" s="182">
        <v>63</v>
      </c>
      <c r="I374" s="183" t="s">
        <v>802</v>
      </c>
      <c r="J374" s="184" t="s">
        <v>15</v>
      </c>
      <c r="K374" s="133">
        <f>L374*$L$7</f>
        <v>7737.9986077747999</v>
      </c>
      <c r="L374" s="34">
        <v>245.08449999999999</v>
      </c>
    </row>
    <row r="375" spans="2:12" ht="15" customHeight="1" x14ac:dyDescent="0.3">
      <c r="B375" s="135" t="s">
        <v>804</v>
      </c>
      <c r="C375" s="121"/>
      <c r="D375" s="121" t="s">
        <v>82</v>
      </c>
      <c r="E375" s="121" t="s">
        <v>775</v>
      </c>
      <c r="F375" s="121" t="s">
        <v>805</v>
      </c>
      <c r="G375" s="123" t="s">
        <v>125</v>
      </c>
      <c r="H375" s="140">
        <v>63</v>
      </c>
      <c r="I375" s="140">
        <v>6</v>
      </c>
      <c r="J375" s="122" t="s">
        <v>125</v>
      </c>
      <c r="K375" s="136">
        <f>L375*$L$7</f>
        <v>4451.9985502379996</v>
      </c>
      <c r="L375" s="34">
        <v>141.00749999999999</v>
      </c>
    </row>
    <row r="376" spans="2:12" ht="15" customHeight="1" x14ac:dyDescent="0.3">
      <c r="B376" s="135" t="s">
        <v>806</v>
      </c>
      <c r="C376" s="119" t="s">
        <v>820</v>
      </c>
      <c r="D376" s="121" t="s">
        <v>87</v>
      </c>
      <c r="E376" s="121" t="s">
        <v>24</v>
      </c>
      <c r="F376" s="121" t="s">
        <v>807</v>
      </c>
      <c r="G376" s="140">
        <v>95</v>
      </c>
      <c r="H376" s="140">
        <v>115</v>
      </c>
      <c r="I376" s="120" t="s">
        <v>808</v>
      </c>
      <c r="J376" s="122" t="s">
        <v>15</v>
      </c>
      <c r="K376" s="136">
        <f t="shared" ref="K376:K377" si="198">L376*$L$7</f>
        <v>19715.997187942961</v>
      </c>
      <c r="L376" s="34">
        <v>624.46190000000001</v>
      </c>
    </row>
    <row r="377" spans="2:12" ht="15" customHeight="1" x14ac:dyDescent="0.3">
      <c r="B377" s="135" t="s">
        <v>809</v>
      </c>
      <c r="C377" s="119" t="s">
        <v>821</v>
      </c>
      <c r="D377" s="121" t="s">
        <v>23</v>
      </c>
      <c r="E377" s="121" t="s">
        <v>26</v>
      </c>
      <c r="F377" s="121" t="s">
        <v>810</v>
      </c>
      <c r="G377" s="140">
        <v>31.5</v>
      </c>
      <c r="H377" s="140">
        <v>42</v>
      </c>
      <c r="I377" s="140">
        <v>7</v>
      </c>
      <c r="J377" s="122" t="s">
        <v>14</v>
      </c>
      <c r="K377" s="136">
        <f t="shared" si="198"/>
        <v>6359.9983799511201</v>
      </c>
      <c r="L377" s="34">
        <v>201.4393</v>
      </c>
    </row>
    <row r="378" spans="2:12" ht="15" customHeight="1" x14ac:dyDescent="0.3">
      <c r="B378" s="135" t="s">
        <v>820</v>
      </c>
      <c r="C378" s="119"/>
      <c r="D378" s="137" t="s">
        <v>607</v>
      </c>
      <c r="E378" s="137" t="s">
        <v>823</v>
      </c>
      <c r="F378" s="137" t="s">
        <v>824</v>
      </c>
      <c r="G378" s="156" t="s">
        <v>125</v>
      </c>
      <c r="H378" s="140">
        <v>67</v>
      </c>
      <c r="I378" s="155" t="s">
        <v>825</v>
      </c>
      <c r="J378" s="122"/>
      <c r="K378" s="136">
        <f>L378*$L$7</f>
        <v>6299.9999977020325</v>
      </c>
      <c r="L378" s="34">
        <v>199.53898000000001</v>
      </c>
    </row>
    <row r="379" spans="2:12" ht="15" customHeight="1" x14ac:dyDescent="0.3">
      <c r="B379" s="135" t="s">
        <v>609</v>
      </c>
      <c r="C379" s="119" t="s">
        <v>377</v>
      </c>
      <c r="D379" s="137" t="s">
        <v>607</v>
      </c>
      <c r="E379" s="137" t="s">
        <v>619</v>
      </c>
      <c r="F379" s="137" t="s">
        <v>826</v>
      </c>
      <c r="G379" s="140">
        <v>41.92</v>
      </c>
      <c r="H379" s="140">
        <v>62.03</v>
      </c>
      <c r="I379" s="140">
        <v>10</v>
      </c>
      <c r="J379" s="122" t="s">
        <v>14</v>
      </c>
      <c r="K379" s="136">
        <f>L386*$L$7</f>
        <v>8400.0008388768001</v>
      </c>
      <c r="L379" s="34">
        <v>791.9</v>
      </c>
    </row>
    <row r="380" spans="2:12" ht="15" customHeight="1" x14ac:dyDescent="0.3">
      <c r="B380" s="135" t="s">
        <v>612</v>
      </c>
      <c r="C380" s="119" t="s">
        <v>832</v>
      </c>
      <c r="D380" s="137" t="s">
        <v>55</v>
      </c>
      <c r="E380" s="137" t="s">
        <v>43</v>
      </c>
      <c r="F380" s="137" t="s">
        <v>834</v>
      </c>
      <c r="G380" s="140">
        <v>29.8</v>
      </c>
      <c r="H380" s="140">
        <v>50</v>
      </c>
      <c r="I380" s="140" t="s">
        <v>833</v>
      </c>
      <c r="J380" s="122" t="s">
        <v>14</v>
      </c>
      <c r="K380" s="136">
        <f>L380*$L$7</f>
        <v>5399.9996371985599</v>
      </c>
      <c r="L380" s="34">
        <v>171.0334</v>
      </c>
    </row>
    <row r="381" spans="2:12" ht="15" customHeight="1" x14ac:dyDescent="0.3">
      <c r="B381" s="135" t="s">
        <v>830</v>
      </c>
      <c r="C381" s="119" t="s">
        <v>835</v>
      </c>
      <c r="D381" s="137" t="s">
        <v>55</v>
      </c>
      <c r="E381" s="137" t="s">
        <v>43</v>
      </c>
      <c r="F381" s="137" t="s">
        <v>836</v>
      </c>
      <c r="G381" s="140">
        <v>29.8</v>
      </c>
      <c r="H381" s="140">
        <v>52</v>
      </c>
      <c r="I381" s="140" t="s">
        <v>833</v>
      </c>
      <c r="J381" s="122" t="s">
        <v>15</v>
      </c>
      <c r="K381" s="136">
        <f>L381*$L$7</f>
        <v>5499.9969409470405</v>
      </c>
      <c r="L381" s="34">
        <v>174.20060000000001</v>
      </c>
    </row>
    <row r="382" spans="2:12" ht="15" customHeight="1" x14ac:dyDescent="0.3">
      <c r="B382" s="135" t="s">
        <v>831</v>
      </c>
      <c r="C382" s="119"/>
      <c r="D382" s="137" t="s">
        <v>607</v>
      </c>
      <c r="E382" s="137" t="s">
        <v>26</v>
      </c>
      <c r="F382" s="137" t="s">
        <v>837</v>
      </c>
      <c r="G382" s="140">
        <v>55</v>
      </c>
      <c r="H382" s="140">
        <v>70</v>
      </c>
      <c r="I382" s="140">
        <v>8</v>
      </c>
      <c r="J382" s="122" t="s">
        <v>14</v>
      </c>
      <c r="K382" s="136">
        <f>L382*$L$7</f>
        <v>9199.9982125316801</v>
      </c>
      <c r="L382" s="34">
        <v>291.39019999999999</v>
      </c>
    </row>
    <row r="383" spans="2:12" ht="15" customHeight="1" x14ac:dyDescent="0.3">
      <c r="B383" s="131" t="s">
        <v>811</v>
      </c>
      <c r="C383" s="87"/>
      <c r="D383" s="106" t="s">
        <v>23</v>
      </c>
      <c r="E383" s="106" t="s">
        <v>812</v>
      </c>
      <c r="F383" s="106" t="s">
        <v>813</v>
      </c>
      <c r="G383" s="142" t="s">
        <v>125</v>
      </c>
      <c r="H383" s="142" t="s">
        <v>125</v>
      </c>
      <c r="I383" s="142"/>
      <c r="J383" s="108" t="s">
        <v>125</v>
      </c>
      <c r="K383" s="133">
        <f>L379*$L$7</f>
        <v>25002.483214960001</v>
      </c>
      <c r="L383" s="34">
        <v>522.6558</v>
      </c>
    </row>
    <row r="384" spans="2:12" ht="15" customHeight="1" x14ac:dyDescent="0.3">
      <c r="B384" s="131" t="s">
        <v>814</v>
      </c>
      <c r="C384" s="87"/>
      <c r="D384" s="106" t="s">
        <v>23</v>
      </c>
      <c r="E384" s="106" t="s">
        <v>812</v>
      </c>
      <c r="F384" s="106" t="s">
        <v>815</v>
      </c>
      <c r="G384" s="142" t="s">
        <v>125</v>
      </c>
      <c r="H384" s="142" t="s">
        <v>125</v>
      </c>
      <c r="I384" s="142" t="s">
        <v>125</v>
      </c>
      <c r="J384" s="108" t="s">
        <v>125</v>
      </c>
      <c r="K384" s="133">
        <f>L383*$L$7</f>
        <v>16501.695752874719</v>
      </c>
      <c r="L384" s="34">
        <v>688.92190000000005</v>
      </c>
    </row>
    <row r="385" spans="2:12" ht="15" customHeight="1" x14ac:dyDescent="0.3">
      <c r="B385" s="131" t="s">
        <v>816</v>
      </c>
      <c r="C385" s="87"/>
      <c r="D385" s="106" t="s">
        <v>59</v>
      </c>
      <c r="E385" s="106" t="s">
        <v>812</v>
      </c>
      <c r="F385" s="106" t="s">
        <v>817</v>
      </c>
      <c r="G385" s="142" t="s">
        <v>125</v>
      </c>
      <c r="H385" s="142" t="s">
        <v>125</v>
      </c>
      <c r="I385" s="142" t="s">
        <v>125</v>
      </c>
      <c r="J385" s="108" t="s">
        <v>125</v>
      </c>
      <c r="K385" s="133">
        <f>L384*$L$7</f>
        <v>21751.178483606964</v>
      </c>
      <c r="L385" s="34">
        <v>861.15380000000005</v>
      </c>
    </row>
    <row r="386" spans="2:12" ht="15" customHeight="1" thickBot="1" x14ac:dyDescent="0.35">
      <c r="B386" s="150" t="s">
        <v>818</v>
      </c>
      <c r="C386" s="151"/>
      <c r="D386" s="152" t="s">
        <v>59</v>
      </c>
      <c r="E386" s="152" t="s">
        <v>812</v>
      </c>
      <c r="F386" s="152" t="s">
        <v>819</v>
      </c>
      <c r="G386" s="153" t="s">
        <v>125</v>
      </c>
      <c r="H386" s="153" t="s">
        <v>125</v>
      </c>
      <c r="I386" s="153" t="s">
        <v>125</v>
      </c>
      <c r="J386" s="154" t="s">
        <v>125</v>
      </c>
      <c r="K386" s="141">
        <f>L385*$L$7</f>
        <v>27189.018095717922</v>
      </c>
      <c r="L386" s="34">
        <v>266.05200000000002</v>
      </c>
    </row>
    <row r="387" spans="2:12" ht="15" customHeight="1" thickBot="1" x14ac:dyDescent="0.35">
      <c r="F387" s="139" t="s">
        <v>759</v>
      </c>
    </row>
  </sheetData>
  <autoFilter ref="B10:K287">
    <sortState ref="B11:K280">
      <sortCondition ref="B10:B280"/>
    </sortState>
  </autoFilter>
  <mergeCells count="10">
    <mergeCell ref="B9:C9"/>
    <mergeCell ref="E9:F9"/>
    <mergeCell ref="G8:K8"/>
    <mergeCell ref="G7:K7"/>
    <mergeCell ref="G6:K6"/>
    <mergeCell ref="G5:K5"/>
    <mergeCell ref="G2:K3"/>
    <mergeCell ref="G4:K4"/>
    <mergeCell ref="B7:F8"/>
    <mergeCell ref="B2:F2"/>
  </mergeCells>
  <hyperlinks>
    <hyperlink ref="G5" r:id="rId1"/>
    <hyperlink ref="G4" r:id="rId2"/>
  </hyperlinks>
  <printOptions horizontalCentered="1"/>
  <pageMargins left="0.39370078740157483" right="0.19685039370078741" top="0.19685039370078741" bottom="0.19685039370078741" header="0" footer="0"/>
  <pageSetup paperSize="9" scale="67" fitToHeight="0" orientation="portrait" r:id="rId3"/>
  <headerFooter>
    <oddFooter>&amp;R&amp;"-,Negrita"&amp;K04-023Pagina &amp;P de &amp;N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Listado</vt:lpstr>
      <vt:lpstr>Listado!Área_de_impresión</vt:lpstr>
      <vt:lpstr>Listado!Títulos_a_imprimir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CABEZA</dc:creator>
  <cp:lastModifiedBy>Usuario</cp:lastModifiedBy>
  <cp:lastPrinted>2025-07-29T16:16:47Z</cp:lastPrinted>
  <dcterms:created xsi:type="dcterms:W3CDTF">2013-05-18T23:56:30Z</dcterms:created>
  <dcterms:modified xsi:type="dcterms:W3CDTF">2026-05-07T14:30:03Z</dcterms:modified>
</cp:coreProperties>
</file>